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05" activeTab="0"/>
  </bookViews>
  <sheets>
    <sheet name="К1м" sheetId="1" r:id="rId1"/>
    <sheet name="К1ж" sheetId="2" r:id="rId2"/>
    <sheet name="К2М" sheetId="3" r:id="rId3"/>
    <sheet name="К2См" sheetId="4" r:id="rId4"/>
    <sheet name="КГ" sheetId="5" r:id="rId5"/>
    <sheet name="сводный протокол" sheetId="6" r:id="rId6"/>
  </sheets>
  <definedNames>
    <definedName name="_xlnm.Print_Area" localSheetId="1">'К1ж'!$B$1:$AJ$50</definedName>
    <definedName name="_xlnm.Print_Area" localSheetId="0">'К1м'!$A$1:$AJ$126</definedName>
    <definedName name="_xlnm.Print_Area" localSheetId="2">'К2М'!$B$1:$AJ$38</definedName>
    <definedName name="_xlnm.Print_Area" localSheetId="3">'К2См'!$B$1:$AJ$36</definedName>
    <definedName name="_xlnm.Print_Area" localSheetId="5">'сводный протокол'!$B$1:$I$19</definedName>
  </definedNames>
  <calcPr fullCalcOnLoad="1"/>
</workbook>
</file>

<file path=xl/sharedStrings.xml><?xml version="1.0" encoding="utf-8"?>
<sst xmlns="http://schemas.openxmlformats.org/spreadsheetml/2006/main" count="363" uniqueCount="180">
  <si>
    <t xml:space="preserve">  Экипаж (участник)</t>
  </si>
  <si>
    <t>Штраф на воротах</t>
  </si>
  <si>
    <t xml:space="preserve">Время </t>
  </si>
  <si>
    <t>на дист.</t>
  </si>
  <si>
    <t>Резуль-</t>
  </si>
  <si>
    <t xml:space="preserve">   тат</t>
  </si>
  <si>
    <t>Место</t>
  </si>
  <si>
    <t xml:space="preserve"> старт</t>
  </si>
  <si>
    <t>финиш</t>
  </si>
  <si>
    <t>штрафа</t>
  </si>
  <si>
    <t>лучший</t>
  </si>
  <si>
    <t>Попытка</t>
  </si>
  <si>
    <t>№</t>
  </si>
  <si>
    <t>ком.</t>
  </si>
  <si>
    <t>время</t>
  </si>
  <si>
    <t xml:space="preserve"> старта</t>
  </si>
  <si>
    <t>финиша</t>
  </si>
  <si>
    <t>Стариков</t>
  </si>
  <si>
    <t>Мирошников</t>
  </si>
  <si>
    <t>Сасонкин</t>
  </si>
  <si>
    <t>Пешков</t>
  </si>
  <si>
    <t>Ананьев</t>
  </si>
  <si>
    <t>Жулидов</t>
  </si>
  <si>
    <t>Илюшин</t>
  </si>
  <si>
    <t>Выродов</t>
  </si>
  <si>
    <t>Покотылюк</t>
  </si>
  <si>
    <t>Готовцев</t>
  </si>
  <si>
    <t>Дедов</t>
  </si>
  <si>
    <t>Карпов</t>
  </si>
  <si>
    <t>Гротов</t>
  </si>
  <si>
    <t>Немченко</t>
  </si>
  <si>
    <t>Погребной</t>
  </si>
  <si>
    <t>Подобряев</t>
  </si>
  <si>
    <t>Венедиктов</t>
  </si>
  <si>
    <t>Шишков</t>
  </si>
  <si>
    <t>Платонов</t>
  </si>
  <si>
    <t>Шабакин</t>
  </si>
  <si>
    <t>Гудков</t>
  </si>
  <si>
    <t>Скорый</t>
  </si>
  <si>
    <t>Иванов</t>
  </si>
  <si>
    <t>Савинов</t>
  </si>
  <si>
    <t>Агевнин</t>
  </si>
  <si>
    <t>Якимычев</t>
  </si>
  <si>
    <t>Литвиенко</t>
  </si>
  <si>
    <t>Липина</t>
  </si>
  <si>
    <t>аквариум</t>
  </si>
  <si>
    <t>Агенство 2</t>
  </si>
  <si>
    <t>агенство 1</t>
  </si>
  <si>
    <t>агенство3</t>
  </si>
  <si>
    <t>глюк</t>
  </si>
  <si>
    <t>ветераны</t>
  </si>
  <si>
    <t>абв1</t>
  </si>
  <si>
    <t>такса</t>
  </si>
  <si>
    <t>полный</t>
  </si>
  <si>
    <t>бонзай</t>
  </si>
  <si>
    <t>улет</t>
  </si>
  <si>
    <t>анималз</t>
  </si>
  <si>
    <t>юниоры</t>
  </si>
  <si>
    <t>абв2</t>
  </si>
  <si>
    <t>абвпро</t>
  </si>
  <si>
    <t>Ушаков</t>
  </si>
  <si>
    <t>Рыбников</t>
  </si>
  <si>
    <t>Похващев</t>
  </si>
  <si>
    <t>номер</t>
  </si>
  <si>
    <t>Ромашкин</t>
  </si>
  <si>
    <t>Ромашкина</t>
  </si>
  <si>
    <t>Мирошникова</t>
  </si>
  <si>
    <t>Склярова</t>
  </si>
  <si>
    <t>Богданов</t>
  </si>
  <si>
    <t>Федосеева</t>
  </si>
  <si>
    <t>Светчикова</t>
  </si>
  <si>
    <t>Потанин</t>
  </si>
  <si>
    <t>Мареева</t>
  </si>
  <si>
    <t>Хижнякова</t>
  </si>
  <si>
    <t>Мазин</t>
  </si>
  <si>
    <t>Мазина</t>
  </si>
  <si>
    <t>Трнфанов</t>
  </si>
  <si>
    <t>Мараховская</t>
  </si>
  <si>
    <t>агенство2</t>
  </si>
  <si>
    <t>Гусева</t>
  </si>
  <si>
    <t>Алтунжи</t>
  </si>
  <si>
    <t>Хижняков</t>
  </si>
  <si>
    <t>Крейсман</t>
  </si>
  <si>
    <t>Тезикова</t>
  </si>
  <si>
    <t>Кардашин</t>
  </si>
  <si>
    <t>Кашеварова</t>
  </si>
  <si>
    <t>агенство1</t>
  </si>
  <si>
    <t>Андреева</t>
  </si>
  <si>
    <t>Чирков</t>
  </si>
  <si>
    <t>Денисова</t>
  </si>
  <si>
    <t>Лойко</t>
  </si>
  <si>
    <t>Кабанова</t>
  </si>
  <si>
    <t>Космачева</t>
  </si>
  <si>
    <t>агенство 2</t>
  </si>
  <si>
    <t>агенство 3</t>
  </si>
  <si>
    <t>Федорова</t>
  </si>
  <si>
    <t>Немченко Ольга</t>
  </si>
  <si>
    <t>про</t>
  </si>
  <si>
    <t>Астахова</t>
  </si>
  <si>
    <t>Иджилова</t>
  </si>
  <si>
    <t>Сычева</t>
  </si>
  <si>
    <t>Токманова</t>
  </si>
  <si>
    <t>Панфилова</t>
  </si>
  <si>
    <t>Моисенко</t>
  </si>
  <si>
    <t>Овчаров</t>
  </si>
  <si>
    <t>Сосонкин</t>
  </si>
  <si>
    <t>Трифонов Н</t>
  </si>
  <si>
    <t>Трифонов А</t>
  </si>
  <si>
    <t>абв про</t>
  </si>
  <si>
    <t>Максимов</t>
  </si>
  <si>
    <t>Нугаев</t>
  </si>
  <si>
    <t>Костюченко</t>
  </si>
  <si>
    <t>Сычев</t>
  </si>
  <si>
    <t>Агеев</t>
  </si>
  <si>
    <t>Грызлов</t>
  </si>
  <si>
    <t>Шариков</t>
  </si>
  <si>
    <t>Ляшков</t>
  </si>
  <si>
    <t>Клементьев</t>
  </si>
  <si>
    <t>Дубровин</t>
  </si>
  <si>
    <t>Коржов</t>
  </si>
  <si>
    <t>Романовский</t>
  </si>
  <si>
    <t>Литвиненко</t>
  </si>
  <si>
    <t>Хердиг</t>
  </si>
  <si>
    <t>Киняев</t>
  </si>
  <si>
    <t>Бузнин</t>
  </si>
  <si>
    <t>Малышев</t>
  </si>
  <si>
    <t>Антонов</t>
  </si>
  <si>
    <t>Беляев</t>
  </si>
  <si>
    <t>Журавлев</t>
  </si>
  <si>
    <t>Чамов</t>
  </si>
  <si>
    <t>Ляхов</t>
  </si>
  <si>
    <t>Могилевский</t>
  </si>
  <si>
    <t>Зелинская</t>
  </si>
  <si>
    <t>Усиков</t>
  </si>
  <si>
    <t>Покидов</t>
  </si>
  <si>
    <t>Поребной</t>
  </si>
  <si>
    <t>Блинов</t>
  </si>
  <si>
    <t xml:space="preserve">  </t>
  </si>
  <si>
    <t>Место команды  по видам первенства</t>
  </si>
  <si>
    <t>Сумма</t>
  </si>
  <si>
    <t xml:space="preserve">        Название команды, город,</t>
  </si>
  <si>
    <t xml:space="preserve">                  организация</t>
  </si>
  <si>
    <t>К 1 -М</t>
  </si>
  <si>
    <t>К 1-Ж</t>
  </si>
  <si>
    <t>К 2-М</t>
  </si>
  <si>
    <t>К 2-СМ</t>
  </si>
  <si>
    <t>Командная</t>
  </si>
  <si>
    <t>гонка</t>
  </si>
  <si>
    <t>Аквариум</t>
  </si>
  <si>
    <t>Глюк</t>
  </si>
  <si>
    <t>Агентство Венгрова 2</t>
  </si>
  <si>
    <t>Агентство Венгрова 1</t>
  </si>
  <si>
    <t>-</t>
  </si>
  <si>
    <t>3 Стихии Ветераны</t>
  </si>
  <si>
    <t>Агентство Венгрова 3</t>
  </si>
  <si>
    <t>команда</t>
  </si>
  <si>
    <t>АБВ про</t>
  </si>
  <si>
    <t>К2</t>
  </si>
  <si>
    <t>Улет</t>
  </si>
  <si>
    <t>Три стихии</t>
  </si>
  <si>
    <t>Анималз</t>
  </si>
  <si>
    <t xml:space="preserve">Агенство </t>
  </si>
  <si>
    <t>Венгрова 3</t>
  </si>
  <si>
    <t>Юниоры</t>
  </si>
  <si>
    <t>АБВ 2</t>
  </si>
  <si>
    <t>Такса</t>
  </si>
  <si>
    <t>Венгрова 1</t>
  </si>
  <si>
    <t>Ветераны</t>
  </si>
  <si>
    <t>АБВ 1</t>
  </si>
  <si>
    <t>Венгрова 2</t>
  </si>
  <si>
    <t>Полный улет</t>
  </si>
  <si>
    <t>Бонзай</t>
  </si>
  <si>
    <t>Венгерки</t>
  </si>
  <si>
    <t>3 Стихии Такса</t>
  </si>
  <si>
    <t>3 Стихии Юниоры</t>
  </si>
  <si>
    <t>АБВ ПРО</t>
  </si>
  <si>
    <t>Три стихии анималз</t>
  </si>
  <si>
    <t xml:space="preserve"> Улет</t>
  </si>
  <si>
    <t>Полный оттяг</t>
  </si>
  <si>
    <t>Трнфонов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</si>
</sst>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h:mm;@"/>
  </numFmts>
  <fonts count="7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top" wrapText="1"/>
    </xf>
    <xf numFmtId="168" fontId="0" fillId="0" borderId="2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168" fontId="0" fillId="0" borderId="2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8" fontId="1" fillId="0" borderId="6" xfId="0" applyNumberFormat="1" applyFont="1" applyBorder="1" applyAlignment="1">
      <alignment vertical="top" wrapText="1"/>
    </xf>
    <xf numFmtId="168" fontId="1" fillId="0" borderId="7" xfId="0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168" fontId="1" fillId="0" borderId="4" xfId="0" applyNumberFormat="1" applyFont="1" applyBorder="1" applyAlignment="1">
      <alignment vertical="top" wrapText="1"/>
    </xf>
    <xf numFmtId="168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8" fontId="1" fillId="0" borderId="0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wrapText="1"/>
    </xf>
    <xf numFmtId="168" fontId="0" fillId="0" borderId="0" xfId="0" applyNumberFormat="1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1" fillId="0" borderId="27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168" fontId="1" fillId="0" borderId="18" xfId="0" applyNumberFormat="1" applyFont="1" applyBorder="1" applyAlignment="1">
      <alignment horizontal="center" wrapText="1"/>
    </xf>
    <xf numFmtId="168" fontId="1" fillId="0" borderId="19" xfId="0" applyNumberFormat="1" applyFont="1" applyBorder="1" applyAlignment="1">
      <alignment horizontal="center" wrapText="1"/>
    </xf>
    <xf numFmtId="168" fontId="1" fillId="0" borderId="15" xfId="0" applyNumberFormat="1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168" fontId="1" fillId="0" borderId="32" xfId="0" applyNumberFormat="1" applyFont="1" applyBorder="1" applyAlignment="1">
      <alignment horizontal="center" vertical="top" wrapText="1"/>
    </xf>
    <xf numFmtId="168" fontId="1" fillId="0" borderId="33" xfId="0" applyNumberFormat="1" applyFont="1" applyBorder="1" applyAlignment="1">
      <alignment horizontal="center" vertical="top" wrapText="1"/>
    </xf>
    <xf numFmtId="168" fontId="1" fillId="0" borderId="34" xfId="0" applyNumberFormat="1" applyFont="1" applyBorder="1" applyAlignment="1">
      <alignment horizontal="center" vertical="top" wrapText="1"/>
    </xf>
    <xf numFmtId="168" fontId="1" fillId="0" borderId="35" xfId="0" applyNumberFormat="1" applyFont="1" applyBorder="1" applyAlignment="1">
      <alignment horizontal="center" vertical="top" wrapText="1"/>
    </xf>
    <xf numFmtId="168" fontId="0" fillId="0" borderId="19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vertical="top" wrapText="1"/>
    </xf>
    <xf numFmtId="168" fontId="1" fillId="0" borderId="39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wrapText="1"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" fillId="0" borderId="40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168" fontId="1" fillId="0" borderId="43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8" fontId="1" fillId="0" borderId="3" xfId="0" applyNumberFormat="1" applyFont="1" applyBorder="1" applyAlignment="1">
      <alignment horizontal="center" wrapText="1"/>
    </xf>
    <xf numFmtId="168" fontId="1" fillId="0" borderId="6" xfId="0" applyNumberFormat="1" applyFont="1" applyBorder="1" applyAlignment="1">
      <alignment horizontal="center" wrapText="1"/>
    </xf>
    <xf numFmtId="168" fontId="1" fillId="0" borderId="26" xfId="0" applyNumberFormat="1" applyFont="1" applyBorder="1" applyAlignment="1">
      <alignment horizontal="center" wrapText="1"/>
    </xf>
    <xf numFmtId="168" fontId="1" fillId="0" borderId="37" xfId="0" applyNumberFormat="1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0" borderId="41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/>
    </xf>
    <xf numFmtId="168" fontId="1" fillId="0" borderId="34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justify"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horizontal="center" wrapText="1"/>
    </xf>
    <xf numFmtId="0" fontId="6" fillId="0" borderId="45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47" xfId="0" applyFont="1" applyFill="1" applyBorder="1" applyAlignment="1">
      <alignment vertical="top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Fill="1" applyBorder="1" applyAlignment="1">
      <alignment vertical="top" wrapText="1"/>
    </xf>
    <xf numFmtId="0" fontId="4" fillId="0" borderId="28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168" fontId="1" fillId="0" borderId="19" xfId="0" applyNumberFormat="1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168" fontId="1" fillId="0" borderId="33" xfId="0" applyNumberFormat="1" applyFont="1" applyBorder="1" applyAlignment="1">
      <alignment vertical="top" wrapText="1"/>
    </xf>
    <xf numFmtId="168" fontId="1" fillId="0" borderId="34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168" fontId="1" fillId="0" borderId="35" xfId="0" applyNumberFormat="1" applyFont="1" applyBorder="1" applyAlignment="1">
      <alignment vertical="top" wrapText="1"/>
    </xf>
    <xf numFmtId="0" fontId="5" fillId="0" borderId="5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168" fontId="1" fillId="0" borderId="1" xfId="0" applyNumberFormat="1" applyFont="1" applyBorder="1" applyAlignment="1">
      <alignment vertical="top" wrapText="1"/>
    </xf>
    <xf numFmtId="168" fontId="1" fillId="0" borderId="12" xfId="0" applyNumberFormat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vertical="top" wrapText="1"/>
    </xf>
    <xf numFmtId="0" fontId="0" fillId="0" borderId="5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Font="1" applyBorder="1" applyAlignment="1">
      <alignment/>
    </xf>
    <xf numFmtId="168" fontId="1" fillId="0" borderId="18" xfId="0" applyNumberFormat="1" applyFont="1" applyBorder="1" applyAlignment="1">
      <alignment vertical="top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6"/>
  <sheetViews>
    <sheetView tabSelected="1" view="pageBreakPreview" zoomScale="75" zoomScaleSheetLayoutView="75" workbookViewId="0" topLeftCell="A1">
      <pane xSplit="2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1" sqref="AL11"/>
    </sheetView>
  </sheetViews>
  <sheetFormatPr defaultColWidth="9.00390625" defaultRowHeight="12.75"/>
  <cols>
    <col min="1" max="1" width="6.875" style="1" customWidth="1"/>
    <col min="2" max="2" width="12.75390625" style="8" customWidth="1"/>
    <col min="3" max="3" width="5.125" style="8" hidden="1" customWidth="1"/>
    <col min="4" max="4" width="10.00390625" style="3" customWidth="1"/>
    <col min="5" max="5" width="9.375" style="16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4.25390625" style="3" customWidth="1"/>
    <col min="13" max="13" width="3.75390625" style="33" customWidth="1"/>
    <col min="14" max="14" width="3.75390625" style="3" customWidth="1"/>
    <col min="15" max="15" width="4.00390625" style="33" customWidth="1"/>
    <col min="16" max="16" width="4.00390625" style="3" customWidth="1"/>
    <col min="17" max="17" width="4.00390625" style="33" customWidth="1"/>
    <col min="18" max="18" width="4.375" style="3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customWidth="1"/>
    <col min="25" max="25" width="4.125" style="33" customWidth="1"/>
    <col min="26" max="26" width="3.875" style="3" customWidth="1"/>
    <col min="27" max="27" width="3.75390625" style="33" customWidth="1"/>
    <col min="28" max="28" width="3.75390625" style="3" customWidth="1"/>
    <col min="29" max="29" width="3.625" style="33" customWidth="1"/>
    <col min="30" max="30" width="9.00390625" style="19" customWidth="1"/>
    <col min="31" max="31" width="7.875" style="39" customWidth="1"/>
    <col min="32" max="32" width="7.625" style="19" customWidth="1"/>
    <col min="33" max="33" width="7.875" style="39" customWidth="1"/>
    <col min="34" max="34" width="7.375" style="8" customWidth="1"/>
    <col min="35" max="35" width="0" style="1" hidden="1" customWidth="1"/>
    <col min="36" max="36" width="9.125" style="1" customWidth="1"/>
    <col min="37" max="37" width="8.75390625" style="1" customWidth="1"/>
    <col min="38" max="16384" width="9.125" style="1" customWidth="1"/>
  </cols>
  <sheetData>
    <row r="1" spans="1:36" ht="26.25" customHeight="1" thickBot="1">
      <c r="A1" s="151" t="s">
        <v>12</v>
      </c>
      <c r="B1" s="148" t="s">
        <v>0</v>
      </c>
      <c r="C1" s="2"/>
      <c r="D1" s="5"/>
      <c r="E1" s="12" t="s">
        <v>14</v>
      </c>
      <c r="F1" s="154" t="s">
        <v>1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  <c r="AD1" s="12" t="s">
        <v>14</v>
      </c>
      <c r="AE1" s="38" t="s">
        <v>2</v>
      </c>
      <c r="AF1" s="24" t="s">
        <v>2</v>
      </c>
      <c r="AG1" s="38" t="s">
        <v>4</v>
      </c>
      <c r="AH1" s="35" t="s">
        <v>10</v>
      </c>
      <c r="AI1" s="148" t="s">
        <v>6</v>
      </c>
      <c r="AJ1" s="148" t="s">
        <v>6</v>
      </c>
    </row>
    <row r="2" spans="1:36" ht="26.25" thickBot="1">
      <c r="A2" s="152"/>
      <c r="B2" s="153"/>
      <c r="C2" s="4" t="s">
        <v>13</v>
      </c>
      <c r="D2" s="9" t="s">
        <v>11</v>
      </c>
      <c r="E2" s="13" t="s">
        <v>15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3" t="s">
        <v>16</v>
      </c>
      <c r="AE2" s="34" t="s">
        <v>3</v>
      </c>
      <c r="AF2" s="25" t="s">
        <v>9</v>
      </c>
      <c r="AG2" s="34" t="s">
        <v>5</v>
      </c>
      <c r="AH2" s="36"/>
      <c r="AI2" s="150"/>
      <c r="AJ2" s="149"/>
    </row>
    <row r="3" spans="1:36" ht="12.75" customHeight="1" thickBot="1">
      <c r="A3" s="138">
        <v>49</v>
      </c>
      <c r="B3" s="44" t="s">
        <v>36</v>
      </c>
      <c r="C3" s="140" t="s">
        <v>108</v>
      </c>
      <c r="D3" s="10">
        <v>1</v>
      </c>
      <c r="E3" s="14">
        <v>0.6736111111111112</v>
      </c>
      <c r="F3" s="28"/>
      <c r="G3" s="31"/>
      <c r="H3" s="28"/>
      <c r="I3" s="31"/>
      <c r="J3" s="28"/>
      <c r="K3" s="31"/>
      <c r="L3" s="28"/>
      <c r="M3" s="31"/>
      <c r="N3" s="28"/>
      <c r="O3" s="31"/>
      <c r="P3" s="28">
        <v>5</v>
      </c>
      <c r="Q3" s="31"/>
      <c r="R3" s="28"/>
      <c r="S3" s="31"/>
      <c r="T3" s="28"/>
      <c r="U3" s="31"/>
      <c r="V3" s="28"/>
      <c r="W3" s="31"/>
      <c r="X3" s="28"/>
      <c r="Y3" s="31"/>
      <c r="Z3" s="28"/>
      <c r="AA3" s="31"/>
      <c r="AB3" s="28"/>
      <c r="AC3" s="31"/>
      <c r="AD3" s="17">
        <v>0.6747800925925925</v>
      </c>
      <c r="AE3" s="22">
        <f aca="true" t="shared" si="0" ref="AE3:AE64">AD3-E3</f>
        <v>0.0011689814814813682</v>
      </c>
      <c r="AF3" s="26">
        <f>TIME(,,SUM(F3:AC3))</f>
        <v>5.7870370370370366E-05</v>
      </c>
      <c r="AG3" s="14">
        <f>IF(AD3=0,"23:00:00",AE3+AF3)</f>
        <v>0.0012268518518517386</v>
      </c>
      <c r="AH3" s="146">
        <f>MIN(AG3:AG4)</f>
        <v>0.0012268518518517386</v>
      </c>
      <c r="AI3" s="142">
        <f>RANK(AH3,$AH$3:$AH$126,1)</f>
        <v>1</v>
      </c>
      <c r="AJ3" s="52">
        <v>1</v>
      </c>
    </row>
    <row r="4" spans="1:36" ht="13.5" customHeight="1" thickBot="1">
      <c r="A4" s="139"/>
      <c r="B4" s="40"/>
      <c r="C4" s="141"/>
      <c r="D4" s="48">
        <v>2</v>
      </c>
      <c r="E4" s="49">
        <v>0.7034722222222222</v>
      </c>
      <c r="F4" s="29"/>
      <c r="G4" s="32"/>
      <c r="H4" s="29"/>
      <c r="I4" s="32"/>
      <c r="J4" s="29"/>
      <c r="K4" s="32">
        <v>5</v>
      </c>
      <c r="L4" s="29"/>
      <c r="M4" s="32"/>
      <c r="N4" s="29"/>
      <c r="O4" s="32"/>
      <c r="P4" s="29">
        <v>5</v>
      </c>
      <c r="Q4" s="32"/>
      <c r="R4" s="29"/>
      <c r="S4" s="32"/>
      <c r="T4" s="29"/>
      <c r="U4" s="32"/>
      <c r="V4" s="29"/>
      <c r="W4" s="32"/>
      <c r="X4" s="29"/>
      <c r="Y4" s="32"/>
      <c r="Z4" s="29">
        <v>5</v>
      </c>
      <c r="AA4" s="32"/>
      <c r="AB4" s="29"/>
      <c r="AC4" s="32"/>
      <c r="AD4" s="17">
        <v>0.7046412037037038</v>
      </c>
      <c r="AE4" s="23">
        <f t="shared" si="0"/>
        <v>0.0011689814814815902</v>
      </c>
      <c r="AF4" s="27">
        <f aca="true" t="shared" si="1" ref="AF4:AF64">TIME(,,SUM(F4:AC4))</f>
        <v>0.00017361111111111112</v>
      </c>
      <c r="AG4" s="37">
        <f>IF(AD4=0,"23:00:00",AE4+AF4)</f>
        <v>0.0013425925925927013</v>
      </c>
      <c r="AH4" s="147"/>
      <c r="AI4" s="143"/>
      <c r="AJ4" s="51"/>
    </row>
    <row r="5" spans="1:36" ht="13.5" thickBot="1">
      <c r="A5" s="144">
        <v>10</v>
      </c>
      <c r="B5" s="6" t="s">
        <v>64</v>
      </c>
      <c r="C5" s="140" t="s">
        <v>50</v>
      </c>
      <c r="D5" s="10">
        <v>1</v>
      </c>
      <c r="E5" s="14">
        <v>0.6743055555555556</v>
      </c>
      <c r="F5" s="28"/>
      <c r="G5" s="31"/>
      <c r="H5" s="28"/>
      <c r="I5" s="31"/>
      <c r="J5" s="28"/>
      <c r="K5" s="31"/>
      <c r="L5" s="28"/>
      <c r="M5" s="31"/>
      <c r="N5" s="28"/>
      <c r="O5" s="31"/>
      <c r="P5" s="28"/>
      <c r="Q5" s="31"/>
      <c r="R5" s="28"/>
      <c r="S5" s="31"/>
      <c r="T5" s="28"/>
      <c r="U5" s="31"/>
      <c r="V5" s="28"/>
      <c r="W5" s="31"/>
      <c r="X5" s="28"/>
      <c r="Y5" s="31">
        <v>5</v>
      </c>
      <c r="Z5" s="28"/>
      <c r="AA5" s="31"/>
      <c r="AB5" s="28"/>
      <c r="AC5" s="31"/>
      <c r="AD5" s="17">
        <v>0.6757407407407406</v>
      </c>
      <c r="AE5" s="22">
        <f t="shared" si="0"/>
        <v>0.0014351851851850395</v>
      </c>
      <c r="AF5" s="26">
        <f t="shared" si="1"/>
        <v>5.7870370370370366E-05</v>
      </c>
      <c r="AG5" s="14">
        <f aca="true" t="shared" si="2" ref="AG5:AG66">IF(AD5=0,"23:00:00",AE5+AF5)</f>
        <v>0.00149305555555541</v>
      </c>
      <c r="AH5" s="146">
        <f>MIN(AG5:AG6)</f>
        <v>0.0014583333333334043</v>
      </c>
      <c r="AI5" s="142">
        <f>RANK(AH5,$AH$3:$AH$126,1)</f>
        <v>10</v>
      </c>
      <c r="AJ5" s="52">
        <v>9</v>
      </c>
    </row>
    <row r="6" spans="1:36" ht="13.5" thickBot="1">
      <c r="A6" s="145"/>
      <c r="B6" s="7"/>
      <c r="C6" s="141"/>
      <c r="D6" s="11">
        <v>2</v>
      </c>
      <c r="E6" s="15">
        <v>0.7041666666666666</v>
      </c>
      <c r="F6" s="29"/>
      <c r="G6" s="32"/>
      <c r="H6" s="29"/>
      <c r="I6" s="32"/>
      <c r="J6" s="29"/>
      <c r="K6" s="32"/>
      <c r="L6" s="29"/>
      <c r="M6" s="32"/>
      <c r="N6" s="29"/>
      <c r="O6" s="32"/>
      <c r="P6" s="29">
        <v>5</v>
      </c>
      <c r="Q6" s="32"/>
      <c r="R6" s="29"/>
      <c r="S6" s="32"/>
      <c r="T6" s="29"/>
      <c r="U6" s="32"/>
      <c r="V6" s="29"/>
      <c r="W6" s="32"/>
      <c r="X6" s="29"/>
      <c r="Y6" s="32"/>
      <c r="Z6" s="29"/>
      <c r="AA6" s="32"/>
      <c r="AB6" s="29"/>
      <c r="AC6" s="32"/>
      <c r="AD6" s="17">
        <v>0.7055671296296296</v>
      </c>
      <c r="AE6" s="22">
        <f>AD6-E6</f>
        <v>0.0014004629629630339</v>
      </c>
      <c r="AF6" s="27">
        <f t="shared" si="1"/>
        <v>5.7870370370370366E-05</v>
      </c>
      <c r="AG6" s="14">
        <f t="shared" si="2"/>
        <v>0.0014583333333334043</v>
      </c>
      <c r="AH6" s="147"/>
      <c r="AI6" s="143"/>
      <c r="AJ6" s="51"/>
    </row>
    <row r="7" spans="1:36" ht="13.5" thickBot="1">
      <c r="A7" s="144">
        <v>42</v>
      </c>
      <c r="B7" s="6" t="s">
        <v>62</v>
      </c>
      <c r="C7" s="140" t="s">
        <v>51</v>
      </c>
      <c r="D7" s="10">
        <v>1</v>
      </c>
      <c r="E7" s="14">
        <v>0.6767361111111111</v>
      </c>
      <c r="F7" s="28"/>
      <c r="G7" s="31"/>
      <c r="H7" s="28"/>
      <c r="I7" s="31"/>
      <c r="J7" s="28"/>
      <c r="K7" s="31"/>
      <c r="L7" s="28"/>
      <c r="M7" s="31"/>
      <c r="N7" s="28"/>
      <c r="O7" s="31"/>
      <c r="P7" s="28"/>
      <c r="Q7" s="31"/>
      <c r="R7" s="28"/>
      <c r="S7" s="31">
        <v>5</v>
      </c>
      <c r="T7" s="28"/>
      <c r="U7" s="31"/>
      <c r="V7" s="28"/>
      <c r="W7" s="31"/>
      <c r="X7" s="28"/>
      <c r="Y7" s="31"/>
      <c r="Z7" s="28">
        <v>5</v>
      </c>
      <c r="AA7" s="31"/>
      <c r="AB7" s="28"/>
      <c r="AC7" s="31"/>
      <c r="AD7" s="17">
        <v>0.6781018518518519</v>
      </c>
      <c r="AE7" s="22">
        <f t="shared" si="0"/>
        <v>0.0013657407407408062</v>
      </c>
      <c r="AF7" s="26">
        <f t="shared" si="1"/>
        <v>0.00011574074074074073</v>
      </c>
      <c r="AG7" s="14">
        <f t="shared" si="2"/>
        <v>0.001481481481481547</v>
      </c>
      <c r="AH7" s="146">
        <f>MIN(AG7:AG8)</f>
        <v>0.001377314814814623</v>
      </c>
      <c r="AI7" s="142">
        <f>RANK(AH7,$AH$3:$AH$126,1)</f>
        <v>4</v>
      </c>
      <c r="AJ7" s="52">
        <v>4</v>
      </c>
    </row>
    <row r="8" spans="1:36" ht="13.5" thickBot="1">
      <c r="A8" s="145"/>
      <c r="B8" s="7"/>
      <c r="C8" s="141"/>
      <c r="D8" s="11">
        <v>2</v>
      </c>
      <c r="E8" s="15">
        <v>0.704513888888889</v>
      </c>
      <c r="F8" s="29"/>
      <c r="G8" s="32"/>
      <c r="H8" s="29"/>
      <c r="I8" s="32"/>
      <c r="J8" s="29"/>
      <c r="K8" s="32"/>
      <c r="L8" s="29"/>
      <c r="M8" s="32"/>
      <c r="N8" s="29"/>
      <c r="O8" s="32"/>
      <c r="P8" s="29"/>
      <c r="Q8" s="32"/>
      <c r="R8" s="29"/>
      <c r="S8" s="32"/>
      <c r="T8" s="29"/>
      <c r="U8" s="32"/>
      <c r="V8" s="29"/>
      <c r="W8" s="32"/>
      <c r="X8" s="29"/>
      <c r="Y8" s="32"/>
      <c r="Z8" s="29"/>
      <c r="AA8" s="32"/>
      <c r="AB8" s="29"/>
      <c r="AC8" s="32"/>
      <c r="AD8" s="17">
        <v>0.7058912037037036</v>
      </c>
      <c r="AE8" s="23">
        <f t="shared" si="0"/>
        <v>0.001377314814814623</v>
      </c>
      <c r="AF8" s="27">
        <f t="shared" si="1"/>
        <v>0</v>
      </c>
      <c r="AG8" s="37">
        <f t="shared" si="2"/>
        <v>0.001377314814814623</v>
      </c>
      <c r="AH8" s="147"/>
      <c r="AI8" s="143"/>
      <c r="AJ8" s="51"/>
    </row>
    <row r="9" spans="1:36" ht="13.5" thickBot="1">
      <c r="A9" s="144">
        <v>86</v>
      </c>
      <c r="B9" s="6" t="s">
        <v>30</v>
      </c>
      <c r="C9" s="140" t="s">
        <v>52</v>
      </c>
      <c r="D9" s="10">
        <v>1</v>
      </c>
      <c r="E9" s="14">
        <v>0.6746527777777778</v>
      </c>
      <c r="F9" s="28"/>
      <c r="G9" s="31"/>
      <c r="H9" s="28"/>
      <c r="I9" s="31"/>
      <c r="J9" s="28"/>
      <c r="K9" s="31"/>
      <c r="L9" s="28"/>
      <c r="M9" s="31">
        <v>5</v>
      </c>
      <c r="N9" s="28"/>
      <c r="O9" s="31">
        <v>5</v>
      </c>
      <c r="P9" s="28">
        <v>5</v>
      </c>
      <c r="Q9" s="31"/>
      <c r="R9" s="28"/>
      <c r="S9" s="31"/>
      <c r="T9" s="28"/>
      <c r="U9" s="31"/>
      <c r="V9" s="28"/>
      <c r="W9" s="31"/>
      <c r="X9" s="28"/>
      <c r="Y9" s="31"/>
      <c r="Z9" s="28"/>
      <c r="AA9" s="31"/>
      <c r="AB9" s="28"/>
      <c r="AC9" s="31"/>
      <c r="AD9" s="17">
        <v>0.6765393518518518</v>
      </c>
      <c r="AE9" s="22">
        <f t="shared" si="0"/>
        <v>0.001886574074073999</v>
      </c>
      <c r="AF9" s="26">
        <f t="shared" si="1"/>
        <v>0.00017361111111111112</v>
      </c>
      <c r="AG9" s="14">
        <f t="shared" si="2"/>
        <v>0.00206018518518511</v>
      </c>
      <c r="AH9" s="146">
        <f>MIN(AG9:AG10)</f>
        <v>0.00206018518518511</v>
      </c>
      <c r="AI9" s="142">
        <f>RANK(AH9,$AH$3:$AH$126,1)</f>
        <v>48</v>
      </c>
      <c r="AJ9" s="52">
        <v>47</v>
      </c>
    </row>
    <row r="10" spans="1:36" ht="13.5" thickBot="1">
      <c r="A10" s="145"/>
      <c r="B10" s="7"/>
      <c r="C10" s="141"/>
      <c r="D10" s="11">
        <v>2</v>
      </c>
      <c r="E10" s="15">
        <v>0.7048611111111112</v>
      </c>
      <c r="F10" s="29"/>
      <c r="G10" s="32"/>
      <c r="H10" s="29"/>
      <c r="I10" s="32"/>
      <c r="J10" s="29"/>
      <c r="K10" s="32"/>
      <c r="L10" s="29">
        <v>5</v>
      </c>
      <c r="M10" s="32"/>
      <c r="N10" s="29"/>
      <c r="O10" s="32"/>
      <c r="P10" s="29">
        <v>5</v>
      </c>
      <c r="Q10" s="32"/>
      <c r="R10" s="29"/>
      <c r="S10" s="32"/>
      <c r="T10" s="29"/>
      <c r="U10" s="32">
        <v>50</v>
      </c>
      <c r="V10" s="29"/>
      <c r="W10" s="32">
        <v>5</v>
      </c>
      <c r="X10" s="29"/>
      <c r="Y10" s="32"/>
      <c r="Z10" s="29">
        <v>5</v>
      </c>
      <c r="AA10" s="32"/>
      <c r="AB10" s="29"/>
      <c r="AC10" s="32"/>
      <c r="AD10" s="17">
        <v>0.7065162037037037</v>
      </c>
      <c r="AE10" s="23">
        <f t="shared" si="0"/>
        <v>0.0016550925925925553</v>
      </c>
      <c r="AF10" s="27">
        <f t="shared" si="1"/>
        <v>0.0008101851851851852</v>
      </c>
      <c r="AG10" s="37">
        <f t="shared" si="2"/>
        <v>0.0024652777777777403</v>
      </c>
      <c r="AH10" s="147"/>
      <c r="AI10" s="143"/>
      <c r="AJ10" s="51"/>
    </row>
    <row r="11" spans="1:36" ht="13.5" thickBot="1">
      <c r="A11" s="144">
        <v>79</v>
      </c>
      <c r="B11" s="6" t="s">
        <v>103</v>
      </c>
      <c r="C11" s="140" t="s">
        <v>53</v>
      </c>
      <c r="D11" s="10">
        <v>1</v>
      </c>
      <c r="E11" s="14">
        <v>0.6753472222222222</v>
      </c>
      <c r="F11" s="28"/>
      <c r="G11" s="31"/>
      <c r="H11" s="28"/>
      <c r="I11" s="31"/>
      <c r="J11" s="28"/>
      <c r="K11" s="31"/>
      <c r="L11" s="28"/>
      <c r="M11" s="31"/>
      <c r="N11" s="28"/>
      <c r="O11" s="31"/>
      <c r="P11" s="28">
        <v>5</v>
      </c>
      <c r="Q11" s="31"/>
      <c r="R11" s="28"/>
      <c r="S11" s="31"/>
      <c r="T11" s="28">
        <v>5</v>
      </c>
      <c r="U11" s="31"/>
      <c r="V11" s="28"/>
      <c r="W11" s="31"/>
      <c r="X11" s="28"/>
      <c r="Y11" s="31"/>
      <c r="Z11" s="28"/>
      <c r="AA11" s="31"/>
      <c r="AB11" s="28"/>
      <c r="AC11" s="31"/>
      <c r="AD11" s="17">
        <v>0.6772337962962963</v>
      </c>
      <c r="AE11" s="22">
        <f t="shared" si="0"/>
        <v>0.00188657407407411</v>
      </c>
      <c r="AF11" s="26">
        <f t="shared" si="1"/>
        <v>0.00011574074074074073</v>
      </c>
      <c r="AG11" s="14">
        <f t="shared" si="2"/>
        <v>0.002002314814814851</v>
      </c>
      <c r="AH11" s="146">
        <f>MIN(AG11:AG12)</f>
        <v>0.002002314814814851</v>
      </c>
      <c r="AI11" s="142">
        <f>RANK(AH11,$AH$3:$AH$126,1)</f>
        <v>44</v>
      </c>
      <c r="AJ11" s="52">
        <v>43</v>
      </c>
    </row>
    <row r="12" spans="1:36" ht="13.5" thickBot="1">
      <c r="A12" s="145"/>
      <c r="B12" s="7"/>
      <c r="C12" s="141"/>
      <c r="D12" s="11">
        <v>2</v>
      </c>
      <c r="E12" s="15">
        <v>0.7052083333333333</v>
      </c>
      <c r="F12" s="29"/>
      <c r="G12" s="32"/>
      <c r="H12" s="29"/>
      <c r="I12" s="32"/>
      <c r="J12" s="29"/>
      <c r="K12" s="32"/>
      <c r="L12" s="29"/>
      <c r="M12" s="32">
        <v>5</v>
      </c>
      <c r="N12" s="29"/>
      <c r="O12" s="32"/>
      <c r="P12" s="29">
        <v>5</v>
      </c>
      <c r="Q12" s="32"/>
      <c r="R12" s="29"/>
      <c r="S12" s="32"/>
      <c r="T12" s="29"/>
      <c r="U12" s="32">
        <v>5</v>
      </c>
      <c r="V12" s="29"/>
      <c r="W12" s="32"/>
      <c r="X12" s="29"/>
      <c r="Y12" s="32"/>
      <c r="Z12" s="29"/>
      <c r="AA12" s="32"/>
      <c r="AB12" s="29"/>
      <c r="AC12" s="32"/>
      <c r="AD12" s="17">
        <v>0.7072337962962963</v>
      </c>
      <c r="AE12" s="23">
        <f t="shared" si="0"/>
        <v>0.0020254629629630205</v>
      </c>
      <c r="AF12" s="27">
        <f t="shared" si="1"/>
        <v>0.00017361111111111112</v>
      </c>
      <c r="AG12" s="37">
        <f t="shared" si="2"/>
        <v>0.0021990740740741315</v>
      </c>
      <c r="AH12" s="147"/>
      <c r="AI12" s="143"/>
      <c r="AJ12" s="51"/>
    </row>
    <row r="13" spans="1:36" ht="13.5" thickBot="1">
      <c r="A13" s="144">
        <v>15</v>
      </c>
      <c r="B13" s="6" t="s">
        <v>107</v>
      </c>
      <c r="C13" s="140" t="s">
        <v>48</v>
      </c>
      <c r="D13" s="10">
        <v>1</v>
      </c>
      <c r="E13" s="14">
        <v>0.675</v>
      </c>
      <c r="F13" s="28"/>
      <c r="G13" s="31"/>
      <c r="H13" s="28"/>
      <c r="I13" s="31"/>
      <c r="J13" s="28"/>
      <c r="K13" s="31"/>
      <c r="L13" s="28"/>
      <c r="M13" s="31"/>
      <c r="N13" s="28"/>
      <c r="O13" s="31"/>
      <c r="P13" s="28">
        <v>5</v>
      </c>
      <c r="Q13" s="31"/>
      <c r="R13" s="28"/>
      <c r="S13" s="31">
        <v>5</v>
      </c>
      <c r="T13" s="28"/>
      <c r="U13" s="31">
        <v>50</v>
      </c>
      <c r="V13" s="28"/>
      <c r="W13" s="31"/>
      <c r="X13" s="28"/>
      <c r="Y13" s="31"/>
      <c r="Z13" s="28"/>
      <c r="AA13" s="31"/>
      <c r="AB13" s="28"/>
      <c r="AC13" s="31"/>
      <c r="AD13" s="17">
        <v>0.6766435185185186</v>
      </c>
      <c r="AE13" s="22">
        <f t="shared" si="0"/>
        <v>0.0016435185185185164</v>
      </c>
      <c r="AF13" s="26">
        <f t="shared" si="1"/>
        <v>0.0006944444444444445</v>
      </c>
      <c r="AG13" s="14">
        <f t="shared" si="2"/>
        <v>0.002337962962962961</v>
      </c>
      <c r="AH13" s="146">
        <f>MIN(AG13:AG14)</f>
        <v>0.0015393518518518063</v>
      </c>
      <c r="AI13" s="142">
        <f>RANK(AH13,$AH$3:$AH$126,1)</f>
        <v>18</v>
      </c>
      <c r="AJ13" s="52">
        <v>19</v>
      </c>
    </row>
    <row r="14" spans="1:36" ht="13.5" thickBot="1">
      <c r="A14" s="145"/>
      <c r="B14" s="7"/>
      <c r="C14" s="141"/>
      <c r="D14" s="11">
        <v>2</v>
      </c>
      <c r="E14" s="15">
        <v>0.70625</v>
      </c>
      <c r="F14" s="29"/>
      <c r="G14" s="32">
        <v>5</v>
      </c>
      <c r="H14" s="29"/>
      <c r="I14" s="32"/>
      <c r="J14" s="29"/>
      <c r="K14" s="32"/>
      <c r="L14" s="29"/>
      <c r="M14" s="32"/>
      <c r="N14" s="29"/>
      <c r="O14" s="32"/>
      <c r="P14" s="29">
        <v>5</v>
      </c>
      <c r="Q14" s="32"/>
      <c r="R14" s="29"/>
      <c r="S14" s="32"/>
      <c r="T14" s="29"/>
      <c r="U14" s="32"/>
      <c r="V14" s="29"/>
      <c r="W14" s="32"/>
      <c r="X14" s="29"/>
      <c r="Y14" s="32">
        <v>5</v>
      </c>
      <c r="Z14" s="29"/>
      <c r="AA14" s="32"/>
      <c r="AB14" s="29"/>
      <c r="AC14" s="32"/>
      <c r="AD14" s="17">
        <v>0.7076157407407407</v>
      </c>
      <c r="AE14" s="23">
        <f t="shared" si="0"/>
        <v>0.0013657407407406952</v>
      </c>
      <c r="AF14" s="27">
        <f t="shared" si="1"/>
        <v>0.00017361111111111112</v>
      </c>
      <c r="AG14" s="37">
        <f t="shared" si="2"/>
        <v>0.0015393518518518063</v>
      </c>
      <c r="AH14" s="147"/>
      <c r="AI14" s="143"/>
      <c r="AJ14" s="51"/>
    </row>
    <row r="15" spans="1:36" ht="13.5" thickBot="1">
      <c r="A15" s="144">
        <v>62</v>
      </c>
      <c r="B15" s="6" t="s">
        <v>104</v>
      </c>
      <c r="C15" s="140" t="s">
        <v>54</v>
      </c>
      <c r="D15" s="10">
        <v>1</v>
      </c>
      <c r="E15" s="14">
        <v>0.6756944444444444</v>
      </c>
      <c r="F15" s="28"/>
      <c r="G15" s="31">
        <v>5</v>
      </c>
      <c r="H15" s="28"/>
      <c r="I15" s="31">
        <v>5</v>
      </c>
      <c r="J15" s="28"/>
      <c r="K15" s="31">
        <v>5</v>
      </c>
      <c r="L15" s="28"/>
      <c r="M15" s="31"/>
      <c r="N15" s="28"/>
      <c r="O15" s="31">
        <v>5</v>
      </c>
      <c r="P15" s="28">
        <v>5</v>
      </c>
      <c r="Q15" s="31"/>
      <c r="R15" s="28"/>
      <c r="S15" s="31">
        <v>5</v>
      </c>
      <c r="T15" s="28"/>
      <c r="U15" s="31">
        <v>50</v>
      </c>
      <c r="V15" s="28">
        <v>50</v>
      </c>
      <c r="W15" s="31">
        <v>50</v>
      </c>
      <c r="X15" s="28">
        <v>5</v>
      </c>
      <c r="Y15" s="31"/>
      <c r="Z15" s="28">
        <v>5</v>
      </c>
      <c r="AA15" s="31"/>
      <c r="AB15" s="28"/>
      <c r="AC15" s="31"/>
      <c r="AD15" s="17">
        <v>0.6778356481481481</v>
      </c>
      <c r="AE15" s="22">
        <f t="shared" si="0"/>
        <v>0.0021412037037037424</v>
      </c>
      <c r="AF15" s="26">
        <f t="shared" si="1"/>
        <v>0.002199074074074074</v>
      </c>
      <c r="AG15" s="14">
        <f t="shared" si="2"/>
        <v>0.004340277777777816</v>
      </c>
      <c r="AH15" s="146">
        <f>MIN(AG15:AG16)</f>
        <v>0.003796296296296416</v>
      </c>
      <c r="AI15" s="142">
        <f>RANK(AH15,$AH$3:$AH$126,1)</f>
        <v>62</v>
      </c>
      <c r="AJ15" s="52">
        <v>62</v>
      </c>
    </row>
    <row r="16" spans="1:36" ht="13.5" thickBot="1">
      <c r="A16" s="145"/>
      <c r="B16" s="7"/>
      <c r="C16" s="141"/>
      <c r="D16" s="11">
        <v>2</v>
      </c>
      <c r="E16" s="15">
        <v>0.7065972222222222</v>
      </c>
      <c r="F16" s="29"/>
      <c r="G16" s="32">
        <v>5</v>
      </c>
      <c r="H16" s="29"/>
      <c r="I16" s="32"/>
      <c r="J16" s="29"/>
      <c r="K16" s="32"/>
      <c r="L16" s="29"/>
      <c r="M16" s="32"/>
      <c r="N16" s="29">
        <v>5</v>
      </c>
      <c r="O16" s="32"/>
      <c r="P16" s="29">
        <v>5</v>
      </c>
      <c r="Q16" s="32"/>
      <c r="R16" s="29"/>
      <c r="S16" s="32">
        <v>5</v>
      </c>
      <c r="T16" s="29">
        <v>5</v>
      </c>
      <c r="U16" s="32">
        <v>50</v>
      </c>
      <c r="V16" s="29">
        <v>50</v>
      </c>
      <c r="W16" s="32">
        <v>50</v>
      </c>
      <c r="X16" s="29"/>
      <c r="Y16" s="32">
        <v>5</v>
      </c>
      <c r="Z16" s="29"/>
      <c r="AA16" s="32"/>
      <c r="AB16" s="29"/>
      <c r="AC16" s="32"/>
      <c r="AD16" s="17">
        <v>0.7083101851851853</v>
      </c>
      <c r="AE16" s="23">
        <f t="shared" si="0"/>
        <v>0.0017129629629630827</v>
      </c>
      <c r="AF16" s="27">
        <f t="shared" si="1"/>
        <v>0.0020833333333333333</v>
      </c>
      <c r="AG16" s="37">
        <f t="shared" si="2"/>
        <v>0.003796296296296416</v>
      </c>
      <c r="AH16" s="147"/>
      <c r="AI16" s="143"/>
      <c r="AJ16" s="51"/>
    </row>
    <row r="17" spans="1:36" ht="13.5" thickBot="1">
      <c r="A17" s="144">
        <v>66</v>
      </c>
      <c r="B17" s="6" t="s">
        <v>23</v>
      </c>
      <c r="C17" s="140" t="s">
        <v>55</v>
      </c>
      <c r="D17" s="10">
        <v>1</v>
      </c>
      <c r="E17" s="14">
        <v>0.6763888888888889</v>
      </c>
      <c r="F17" s="28"/>
      <c r="G17" s="31"/>
      <c r="H17" s="28"/>
      <c r="I17" s="31"/>
      <c r="J17" s="28">
        <v>5</v>
      </c>
      <c r="K17" s="31">
        <v>5</v>
      </c>
      <c r="L17" s="28"/>
      <c r="M17" s="31">
        <v>5</v>
      </c>
      <c r="N17" s="28"/>
      <c r="O17" s="31">
        <v>5</v>
      </c>
      <c r="P17" s="28"/>
      <c r="Q17" s="31"/>
      <c r="R17" s="28"/>
      <c r="S17" s="31"/>
      <c r="T17" s="28"/>
      <c r="U17" s="31">
        <v>50</v>
      </c>
      <c r="V17" s="28"/>
      <c r="W17" s="31">
        <v>5</v>
      </c>
      <c r="X17" s="28">
        <v>5</v>
      </c>
      <c r="Y17" s="31"/>
      <c r="Z17" s="28"/>
      <c r="AA17" s="31"/>
      <c r="AB17" s="28"/>
      <c r="AC17" s="31"/>
      <c r="AD17" s="17">
        <v>0.6787268518518519</v>
      </c>
      <c r="AE17" s="22">
        <f t="shared" si="0"/>
        <v>0.0023379629629629584</v>
      </c>
      <c r="AF17" s="26">
        <f t="shared" si="1"/>
        <v>0.0009259259259259259</v>
      </c>
      <c r="AG17" s="14">
        <f t="shared" si="2"/>
        <v>0.0032638888888888843</v>
      </c>
      <c r="AH17" s="146">
        <f>MIN(AG17:AG18)</f>
        <v>0.0032638888888888843</v>
      </c>
      <c r="AI17" s="142">
        <f>RANK(AH17,$AH$3:$AH$126,1)</f>
        <v>57</v>
      </c>
      <c r="AJ17" s="52">
        <v>57</v>
      </c>
    </row>
    <row r="18" spans="1:36" ht="13.5" thickBot="1">
      <c r="A18" s="145"/>
      <c r="B18" s="7"/>
      <c r="C18" s="141"/>
      <c r="D18" s="11">
        <v>2</v>
      </c>
      <c r="E18" s="15">
        <v>0.7072916666666668</v>
      </c>
      <c r="F18" s="29"/>
      <c r="G18" s="32"/>
      <c r="H18" s="29"/>
      <c r="I18" s="32"/>
      <c r="J18" s="29"/>
      <c r="K18" s="32"/>
      <c r="L18" s="29"/>
      <c r="M18" s="32">
        <v>5</v>
      </c>
      <c r="N18" s="29"/>
      <c r="O18" s="32">
        <v>5</v>
      </c>
      <c r="P18" s="29">
        <v>5</v>
      </c>
      <c r="Q18" s="32"/>
      <c r="R18" s="29"/>
      <c r="S18" s="32"/>
      <c r="T18" s="29"/>
      <c r="U18" s="32">
        <v>50</v>
      </c>
      <c r="V18" s="29">
        <v>50</v>
      </c>
      <c r="W18" s="32">
        <v>5</v>
      </c>
      <c r="X18" s="29"/>
      <c r="Y18" s="32"/>
      <c r="Z18" s="29"/>
      <c r="AA18" s="32"/>
      <c r="AB18" s="29"/>
      <c r="AC18" s="32"/>
      <c r="AD18" s="17">
        <v>0.7093287037037036</v>
      </c>
      <c r="AE18" s="23">
        <f t="shared" si="0"/>
        <v>0.0020370370370368374</v>
      </c>
      <c r="AF18" s="27">
        <f t="shared" si="1"/>
        <v>0.001388888888888889</v>
      </c>
      <c r="AG18" s="37">
        <f t="shared" si="2"/>
        <v>0.0034259259259257265</v>
      </c>
      <c r="AH18" s="147"/>
      <c r="AI18" s="143"/>
      <c r="AJ18" s="51"/>
    </row>
    <row r="19" spans="1:36" ht="13.5" thickBot="1">
      <c r="A19" s="144">
        <v>84</v>
      </c>
      <c r="B19" s="6" t="s">
        <v>22</v>
      </c>
      <c r="C19" s="140" t="s">
        <v>56</v>
      </c>
      <c r="D19" s="10">
        <v>1</v>
      </c>
      <c r="E19" s="14">
        <v>0.6770833333333334</v>
      </c>
      <c r="F19" s="28">
        <v>5</v>
      </c>
      <c r="G19" s="31"/>
      <c r="H19" s="28"/>
      <c r="I19" s="31"/>
      <c r="J19" s="28"/>
      <c r="K19" s="31"/>
      <c r="L19" s="28"/>
      <c r="M19" s="31"/>
      <c r="N19" s="28"/>
      <c r="O19" s="31"/>
      <c r="P19" s="28"/>
      <c r="Q19" s="31"/>
      <c r="R19" s="28"/>
      <c r="S19" s="31"/>
      <c r="T19" s="28"/>
      <c r="U19" s="31">
        <v>5</v>
      </c>
      <c r="V19" s="28"/>
      <c r="W19" s="31"/>
      <c r="X19" s="28"/>
      <c r="Y19" s="31"/>
      <c r="Z19" s="28"/>
      <c r="AA19" s="31"/>
      <c r="AB19" s="28"/>
      <c r="AC19" s="31"/>
      <c r="AD19" s="17">
        <v>0.6785069444444445</v>
      </c>
      <c r="AE19" s="22">
        <f t="shared" si="0"/>
        <v>0.0014236111111111116</v>
      </c>
      <c r="AF19" s="26">
        <f t="shared" si="1"/>
        <v>0.00011574074074074073</v>
      </c>
      <c r="AG19" s="14">
        <f t="shared" si="2"/>
        <v>0.0015393518518518523</v>
      </c>
      <c r="AH19" s="146">
        <f>MIN(AG19:AG20)</f>
        <v>0.0014351851851850395</v>
      </c>
      <c r="AI19" s="142">
        <f>RANK(AH19,$AH$3:$AH$126,1)</f>
        <v>7</v>
      </c>
      <c r="AJ19" s="52">
        <v>8</v>
      </c>
    </row>
    <row r="20" spans="1:36" ht="13.5" thickBot="1">
      <c r="A20" s="145"/>
      <c r="B20" s="7"/>
      <c r="C20" s="141"/>
      <c r="D20" s="11">
        <v>2</v>
      </c>
      <c r="E20" s="15">
        <v>0.7083333333333334</v>
      </c>
      <c r="F20" s="29"/>
      <c r="G20" s="32"/>
      <c r="H20" s="29"/>
      <c r="I20" s="32"/>
      <c r="J20" s="29"/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/>
      <c r="W20" s="32"/>
      <c r="X20" s="29"/>
      <c r="Y20" s="32"/>
      <c r="Z20" s="29"/>
      <c r="AA20" s="32"/>
      <c r="AB20" s="29"/>
      <c r="AC20" s="32"/>
      <c r="AD20" s="17">
        <v>0.7097685185185184</v>
      </c>
      <c r="AE20" s="23">
        <f t="shared" si="0"/>
        <v>0.0014351851851850395</v>
      </c>
      <c r="AF20" s="27">
        <f t="shared" si="1"/>
        <v>0</v>
      </c>
      <c r="AG20" s="37">
        <f t="shared" si="2"/>
        <v>0.0014351851851850395</v>
      </c>
      <c r="AH20" s="147"/>
      <c r="AI20" s="143"/>
      <c r="AJ20" s="51"/>
    </row>
    <row r="21" spans="1:36" ht="13.5" thickBot="1">
      <c r="A21" s="144">
        <v>30</v>
      </c>
      <c r="B21" s="6" t="s">
        <v>105</v>
      </c>
      <c r="C21" s="140" t="s">
        <v>57</v>
      </c>
      <c r="D21" s="10">
        <v>1</v>
      </c>
      <c r="E21" s="14">
        <v>0.6774305555555555</v>
      </c>
      <c r="F21" s="28"/>
      <c r="G21" s="31"/>
      <c r="H21" s="28"/>
      <c r="I21" s="31"/>
      <c r="J21" s="28"/>
      <c r="K21" s="31"/>
      <c r="L21" s="28"/>
      <c r="M21" s="31"/>
      <c r="N21" s="28"/>
      <c r="O21" s="31"/>
      <c r="P21" s="28"/>
      <c r="Q21" s="31"/>
      <c r="R21" s="28"/>
      <c r="S21" s="31"/>
      <c r="T21" s="28"/>
      <c r="U21" s="31">
        <v>5</v>
      </c>
      <c r="V21" s="28"/>
      <c r="W21" s="31"/>
      <c r="X21" s="28"/>
      <c r="Y21" s="31"/>
      <c r="Z21" s="28"/>
      <c r="AA21" s="31"/>
      <c r="AB21" s="28"/>
      <c r="AC21" s="31"/>
      <c r="AD21" s="17">
        <v>0.6790393518518519</v>
      </c>
      <c r="AE21" s="22">
        <f t="shared" si="0"/>
        <v>0.0016087962962963998</v>
      </c>
      <c r="AF21" s="26">
        <f t="shared" si="1"/>
        <v>5.7870370370370366E-05</v>
      </c>
      <c r="AG21" s="14">
        <f t="shared" si="2"/>
        <v>0.0016666666666667702</v>
      </c>
      <c r="AH21" s="146">
        <f>MIN(AG21:AG22)</f>
        <v>0.0016435185185184704</v>
      </c>
      <c r="AI21" s="142">
        <f>RANK(AH21,$AH$3:$AH$126,1)</f>
        <v>25</v>
      </c>
      <c r="AJ21" s="52">
        <v>25</v>
      </c>
    </row>
    <row r="22" spans="1:36" ht="13.5" thickBot="1">
      <c r="A22" s="145"/>
      <c r="B22" s="7"/>
      <c r="C22" s="141"/>
      <c r="D22" s="11">
        <v>2</v>
      </c>
      <c r="E22" s="15">
        <v>0.7086805555555555</v>
      </c>
      <c r="F22" s="29"/>
      <c r="G22" s="32"/>
      <c r="H22" s="29"/>
      <c r="I22" s="32"/>
      <c r="J22" s="29"/>
      <c r="K22" s="32"/>
      <c r="L22" s="29"/>
      <c r="M22" s="32"/>
      <c r="N22" s="29"/>
      <c r="O22" s="32"/>
      <c r="P22" s="29"/>
      <c r="Q22" s="32"/>
      <c r="R22" s="29"/>
      <c r="S22" s="32"/>
      <c r="T22" s="29"/>
      <c r="U22" s="32">
        <v>5</v>
      </c>
      <c r="V22" s="29"/>
      <c r="W22" s="32"/>
      <c r="X22" s="29"/>
      <c r="Y22" s="32"/>
      <c r="Z22" s="29"/>
      <c r="AA22" s="32"/>
      <c r="AB22" s="29"/>
      <c r="AC22" s="32"/>
      <c r="AD22" s="17">
        <v>0.7102662037037036</v>
      </c>
      <c r="AE22" s="23">
        <f t="shared" si="0"/>
        <v>0.0015856481481481</v>
      </c>
      <c r="AF22" s="27">
        <f t="shared" si="1"/>
        <v>5.7870370370370366E-05</v>
      </c>
      <c r="AG22" s="37">
        <f t="shared" si="2"/>
        <v>0.0016435185185184704</v>
      </c>
      <c r="AH22" s="147"/>
      <c r="AI22" s="143"/>
      <c r="AJ22" s="51"/>
    </row>
    <row r="23" spans="1:36" ht="13.5" thickBot="1">
      <c r="A23" s="144">
        <v>41</v>
      </c>
      <c r="B23" s="6" t="s">
        <v>106</v>
      </c>
      <c r="C23" s="140" t="s">
        <v>78</v>
      </c>
      <c r="D23" s="10">
        <v>1</v>
      </c>
      <c r="E23" s="14">
        <v>0.6777777777777777</v>
      </c>
      <c r="F23" s="28"/>
      <c r="G23" s="31"/>
      <c r="H23" s="28"/>
      <c r="I23" s="31"/>
      <c r="J23" s="28"/>
      <c r="K23" s="31"/>
      <c r="L23" s="28"/>
      <c r="M23" s="31"/>
      <c r="N23" s="28"/>
      <c r="O23" s="31"/>
      <c r="P23" s="28"/>
      <c r="Q23" s="31"/>
      <c r="R23" s="28"/>
      <c r="S23" s="31"/>
      <c r="T23" s="28"/>
      <c r="U23" s="31"/>
      <c r="V23" s="28">
        <v>5</v>
      </c>
      <c r="W23" s="31"/>
      <c r="X23" s="28"/>
      <c r="Y23" s="31">
        <v>5</v>
      </c>
      <c r="Z23" s="28"/>
      <c r="AA23" s="31"/>
      <c r="AB23" s="28"/>
      <c r="AC23" s="31"/>
      <c r="AD23" s="17">
        <v>0.6791435185185185</v>
      </c>
      <c r="AE23" s="22">
        <f t="shared" si="0"/>
        <v>0.0013657407407408062</v>
      </c>
      <c r="AF23" s="26">
        <f t="shared" si="1"/>
        <v>0.00011574074074074073</v>
      </c>
      <c r="AG23" s="14">
        <f t="shared" si="2"/>
        <v>0.001481481481481547</v>
      </c>
      <c r="AH23" s="146">
        <f>MIN(AG23:AG24)</f>
        <v>0.001481481481481547</v>
      </c>
      <c r="AI23" s="142">
        <f>RANK(AH23,$AH$3:$AH$126,1)</f>
        <v>12</v>
      </c>
      <c r="AJ23" s="52">
        <v>12</v>
      </c>
    </row>
    <row r="24" spans="1:36" ht="13.5" thickBot="1">
      <c r="A24" s="145"/>
      <c r="B24" s="7"/>
      <c r="C24" s="141"/>
      <c r="D24" s="11">
        <v>2</v>
      </c>
      <c r="E24" s="15">
        <v>0.709375</v>
      </c>
      <c r="F24" s="29"/>
      <c r="G24" s="32"/>
      <c r="H24" s="29"/>
      <c r="I24" s="32"/>
      <c r="J24" s="29"/>
      <c r="K24" s="32"/>
      <c r="L24" s="29"/>
      <c r="M24" s="32"/>
      <c r="N24" s="29"/>
      <c r="O24" s="32"/>
      <c r="P24" s="29"/>
      <c r="Q24" s="32"/>
      <c r="R24" s="29"/>
      <c r="S24" s="32"/>
      <c r="T24" s="29"/>
      <c r="U24" s="32"/>
      <c r="V24" s="29">
        <v>5</v>
      </c>
      <c r="W24" s="32">
        <v>5</v>
      </c>
      <c r="X24" s="29"/>
      <c r="Y24" s="32"/>
      <c r="Z24" s="29"/>
      <c r="AA24" s="32"/>
      <c r="AB24" s="29"/>
      <c r="AC24" s="32"/>
      <c r="AD24" s="17">
        <v>0.710775462962963</v>
      </c>
      <c r="AE24" s="23">
        <f t="shared" si="0"/>
        <v>0.0014004629629630339</v>
      </c>
      <c r="AF24" s="27">
        <f t="shared" si="1"/>
        <v>0.00011574074074074073</v>
      </c>
      <c r="AG24" s="37">
        <f t="shared" si="2"/>
        <v>0.0015162037037037745</v>
      </c>
      <c r="AH24" s="147"/>
      <c r="AI24" s="143"/>
      <c r="AJ24" s="51"/>
    </row>
    <row r="25" spans="1:36" ht="13.5" thickBot="1">
      <c r="A25" s="144">
        <v>24</v>
      </c>
      <c r="B25" s="6" t="s">
        <v>38</v>
      </c>
      <c r="C25" s="140" t="s">
        <v>49</v>
      </c>
      <c r="D25" s="10">
        <v>1</v>
      </c>
      <c r="E25" s="14">
        <v>0.6788194444444445</v>
      </c>
      <c r="F25" s="28"/>
      <c r="G25" s="31"/>
      <c r="H25" s="28"/>
      <c r="I25" s="31"/>
      <c r="J25" s="28"/>
      <c r="K25" s="31"/>
      <c r="L25" s="28"/>
      <c r="M25" s="31"/>
      <c r="N25" s="28"/>
      <c r="O25" s="31">
        <v>5</v>
      </c>
      <c r="P25" s="28">
        <v>5</v>
      </c>
      <c r="Q25" s="31"/>
      <c r="R25" s="28"/>
      <c r="S25" s="31"/>
      <c r="T25" s="28"/>
      <c r="U25" s="31">
        <v>5</v>
      </c>
      <c r="V25" s="28"/>
      <c r="W25" s="31"/>
      <c r="X25" s="28"/>
      <c r="Y25" s="31"/>
      <c r="Z25" s="28"/>
      <c r="AA25" s="31"/>
      <c r="AB25" s="28"/>
      <c r="AC25" s="31"/>
      <c r="AD25" s="17">
        <v>0.6804976851851853</v>
      </c>
      <c r="AE25" s="22">
        <f t="shared" si="0"/>
        <v>0.001678240740740744</v>
      </c>
      <c r="AF25" s="26">
        <f t="shared" si="1"/>
        <v>0.00017361111111111112</v>
      </c>
      <c r="AG25" s="14">
        <f t="shared" si="2"/>
        <v>0.0018518518518518552</v>
      </c>
      <c r="AH25" s="146">
        <f>MIN(AG25:AG26)</f>
        <v>0.0018518518518518552</v>
      </c>
      <c r="AI25" s="142">
        <f>RANK(AH25,$AH$3:$AH$126,1)</f>
        <v>34</v>
      </c>
      <c r="AJ25" s="52">
        <v>34</v>
      </c>
    </row>
    <row r="26" spans="1:36" ht="13.5" thickBot="1">
      <c r="A26" s="145"/>
      <c r="B26" s="7"/>
      <c r="C26" s="141"/>
      <c r="D26" s="11">
        <v>2</v>
      </c>
      <c r="E26" s="15">
        <v>0.7097222222222223</v>
      </c>
      <c r="F26" s="29"/>
      <c r="G26" s="32"/>
      <c r="H26" s="29"/>
      <c r="I26" s="32"/>
      <c r="J26" s="29"/>
      <c r="K26" s="32"/>
      <c r="L26" s="29"/>
      <c r="M26" s="32"/>
      <c r="N26" s="29"/>
      <c r="O26" s="32"/>
      <c r="P26" s="29">
        <v>5</v>
      </c>
      <c r="Q26" s="32"/>
      <c r="R26" s="29"/>
      <c r="S26" s="32">
        <v>5</v>
      </c>
      <c r="T26" s="29">
        <v>5</v>
      </c>
      <c r="U26" s="32">
        <v>5</v>
      </c>
      <c r="V26" s="29"/>
      <c r="W26" s="32"/>
      <c r="X26" s="29">
        <v>5</v>
      </c>
      <c r="Y26" s="32"/>
      <c r="Z26" s="29"/>
      <c r="AA26" s="32"/>
      <c r="AB26" s="29"/>
      <c r="AC26" s="32"/>
      <c r="AD26" s="17">
        <v>0.7113194444444444</v>
      </c>
      <c r="AE26" s="23">
        <f t="shared" si="0"/>
        <v>0.0015972222222221388</v>
      </c>
      <c r="AF26" s="27">
        <f t="shared" si="1"/>
        <v>0.0002893518518518519</v>
      </c>
      <c r="AG26" s="37">
        <f t="shared" si="2"/>
        <v>0.0018865740740739907</v>
      </c>
      <c r="AH26" s="147"/>
      <c r="AI26" s="143"/>
      <c r="AJ26" s="51"/>
    </row>
    <row r="27" spans="1:36" ht="13.5" thickBot="1">
      <c r="A27" s="138">
        <v>12</v>
      </c>
      <c r="B27" s="44" t="s">
        <v>81</v>
      </c>
      <c r="C27" s="140" t="s">
        <v>45</v>
      </c>
      <c r="D27" s="10">
        <v>1</v>
      </c>
      <c r="E27" s="14">
        <v>0.6739583333333333</v>
      </c>
      <c r="F27" s="28"/>
      <c r="G27" s="31"/>
      <c r="H27" s="28"/>
      <c r="I27" s="31"/>
      <c r="J27" s="28"/>
      <c r="K27" s="31"/>
      <c r="L27" s="28"/>
      <c r="M27" s="31"/>
      <c r="N27" s="28"/>
      <c r="O27" s="31"/>
      <c r="P27" s="28"/>
      <c r="Q27" s="31"/>
      <c r="R27" s="28"/>
      <c r="S27" s="31"/>
      <c r="T27" s="28"/>
      <c r="U27" s="31"/>
      <c r="V27" s="28"/>
      <c r="W27" s="31"/>
      <c r="X27" s="28">
        <v>5</v>
      </c>
      <c r="Y27" s="31">
        <v>5</v>
      </c>
      <c r="Z27" s="28"/>
      <c r="AA27" s="31"/>
      <c r="AB27" s="28"/>
      <c r="AC27" s="31"/>
      <c r="AD27" s="17">
        <v>0.6752893518518519</v>
      </c>
      <c r="AE27" s="22">
        <f t="shared" si="0"/>
        <v>0.0013310185185185786</v>
      </c>
      <c r="AF27" s="26">
        <f t="shared" si="1"/>
        <v>0.00011574074074074073</v>
      </c>
      <c r="AG27" s="14">
        <f t="shared" si="2"/>
        <v>0.0014467592592593192</v>
      </c>
      <c r="AH27" s="146">
        <f>MIN(AG27:AG28)</f>
        <v>0.0013541666666667673</v>
      </c>
      <c r="AI27" s="142">
        <f>RANK(AH27,$AH$3:$AH$126,1)</f>
        <v>3</v>
      </c>
      <c r="AJ27" s="52">
        <v>3</v>
      </c>
    </row>
    <row r="28" spans="1:36" ht="13.5" thickBot="1">
      <c r="A28" s="139"/>
      <c r="B28" s="40"/>
      <c r="C28" s="141"/>
      <c r="D28" s="48">
        <v>2</v>
      </c>
      <c r="E28" s="49">
        <v>0.7038194444444444</v>
      </c>
      <c r="F28" s="29"/>
      <c r="G28" s="32"/>
      <c r="H28" s="29"/>
      <c r="I28" s="32"/>
      <c r="J28" s="29"/>
      <c r="K28" s="32"/>
      <c r="L28" s="29"/>
      <c r="M28" s="32"/>
      <c r="N28" s="29"/>
      <c r="O28" s="32"/>
      <c r="P28" s="29"/>
      <c r="Q28" s="32"/>
      <c r="R28" s="29"/>
      <c r="S28" s="32"/>
      <c r="T28" s="29"/>
      <c r="U28" s="32"/>
      <c r="V28" s="29"/>
      <c r="W28" s="32"/>
      <c r="X28" s="29"/>
      <c r="Y28" s="32"/>
      <c r="Z28" s="29"/>
      <c r="AA28" s="32"/>
      <c r="AB28" s="29"/>
      <c r="AC28" s="32"/>
      <c r="AD28" s="17">
        <v>0.7051736111111112</v>
      </c>
      <c r="AE28" s="23">
        <f t="shared" si="0"/>
        <v>0.0013541666666667673</v>
      </c>
      <c r="AF28" s="27">
        <f t="shared" si="1"/>
        <v>0</v>
      </c>
      <c r="AG28" s="37">
        <f t="shared" si="2"/>
        <v>0.0013541666666667673</v>
      </c>
      <c r="AH28" s="147"/>
      <c r="AI28" s="143"/>
      <c r="AJ28" s="51"/>
    </row>
    <row r="29" spans="1:36" ht="13.5" customHeight="1" thickBot="1">
      <c r="A29" s="138">
        <v>8</v>
      </c>
      <c r="B29" s="44" t="s">
        <v>17</v>
      </c>
      <c r="C29" s="140" t="s">
        <v>58</v>
      </c>
      <c r="D29" s="10">
        <v>1</v>
      </c>
      <c r="E29" s="14">
        <v>0.678125</v>
      </c>
      <c r="F29" s="28"/>
      <c r="G29" s="31"/>
      <c r="H29" s="28"/>
      <c r="I29" s="31"/>
      <c r="J29" s="28"/>
      <c r="K29" s="31"/>
      <c r="L29" s="28"/>
      <c r="M29" s="31"/>
      <c r="N29" s="28"/>
      <c r="O29" s="31"/>
      <c r="P29" s="28">
        <v>5</v>
      </c>
      <c r="Q29" s="31"/>
      <c r="R29" s="28"/>
      <c r="S29" s="31"/>
      <c r="T29" s="28"/>
      <c r="U29" s="31"/>
      <c r="V29" s="28"/>
      <c r="W29" s="31"/>
      <c r="X29" s="28"/>
      <c r="Y29" s="31"/>
      <c r="Z29" s="28"/>
      <c r="AA29" s="31"/>
      <c r="AB29" s="28"/>
      <c r="AC29" s="31"/>
      <c r="AD29" s="17">
        <v>0.6799768518518517</v>
      </c>
      <c r="AE29" s="22">
        <f t="shared" si="0"/>
        <v>0.0018518518518517713</v>
      </c>
      <c r="AF29" s="26">
        <f t="shared" si="1"/>
        <v>5.7870370370370366E-05</v>
      </c>
      <c r="AG29" s="14">
        <f t="shared" si="2"/>
        <v>0.0019097222222221417</v>
      </c>
      <c r="AH29" s="146">
        <f>MIN(AG29:AG30)</f>
        <v>0.0018634259259258479</v>
      </c>
      <c r="AI29" s="142">
        <f>RANK(AH29,$AH$3:$AH$126,1)</f>
        <v>35</v>
      </c>
      <c r="AJ29" s="52">
        <v>35</v>
      </c>
    </row>
    <row r="30" spans="1:36" ht="13.5" thickBot="1">
      <c r="A30" s="139"/>
      <c r="B30" s="40"/>
      <c r="C30" s="141"/>
      <c r="D30" s="48">
        <v>2</v>
      </c>
      <c r="E30" s="49">
        <v>0.7100694444444445</v>
      </c>
      <c r="F30" s="29">
        <v>5</v>
      </c>
      <c r="G30" s="32">
        <v>5</v>
      </c>
      <c r="H30" s="29"/>
      <c r="I30" s="32"/>
      <c r="J30" s="29"/>
      <c r="K30" s="32"/>
      <c r="L30" s="29"/>
      <c r="M30" s="32">
        <v>5</v>
      </c>
      <c r="N30" s="29"/>
      <c r="O30" s="32"/>
      <c r="P30" s="29">
        <v>5</v>
      </c>
      <c r="Q30" s="32"/>
      <c r="R30" s="29"/>
      <c r="S30" s="32"/>
      <c r="T30" s="29"/>
      <c r="U30" s="32"/>
      <c r="V30" s="29"/>
      <c r="W30" s="32"/>
      <c r="X30" s="29"/>
      <c r="Y30" s="32"/>
      <c r="Z30" s="29"/>
      <c r="AA30" s="32"/>
      <c r="AB30" s="29"/>
      <c r="AC30" s="32"/>
      <c r="AD30" s="17">
        <v>0.7117013888888889</v>
      </c>
      <c r="AE30" s="23">
        <f t="shared" si="0"/>
        <v>0.0016319444444443665</v>
      </c>
      <c r="AF30" s="27">
        <f t="shared" si="1"/>
        <v>0.00023148148148148146</v>
      </c>
      <c r="AG30" s="37">
        <f t="shared" si="2"/>
        <v>0.0018634259259258479</v>
      </c>
      <c r="AH30" s="147"/>
      <c r="AI30" s="143"/>
      <c r="AJ30" s="51"/>
    </row>
    <row r="31" spans="1:36" ht="13.5" thickBot="1">
      <c r="A31" s="144">
        <v>11</v>
      </c>
      <c r="B31" s="6" t="s">
        <v>41</v>
      </c>
      <c r="C31" s="140" t="s">
        <v>86</v>
      </c>
      <c r="D31" s="10">
        <v>1</v>
      </c>
      <c r="E31" s="14">
        <v>0.6784722222222223</v>
      </c>
      <c r="F31" s="28"/>
      <c r="G31" s="31"/>
      <c r="H31" s="28"/>
      <c r="I31" s="31"/>
      <c r="J31" s="28"/>
      <c r="K31" s="31"/>
      <c r="L31" s="28"/>
      <c r="M31" s="31"/>
      <c r="N31" s="28"/>
      <c r="O31" s="31"/>
      <c r="P31" s="28"/>
      <c r="Q31" s="31"/>
      <c r="R31" s="28"/>
      <c r="S31" s="31">
        <v>5</v>
      </c>
      <c r="T31" s="28"/>
      <c r="U31" s="31"/>
      <c r="V31" s="28"/>
      <c r="W31" s="31"/>
      <c r="X31" s="28"/>
      <c r="Y31" s="31">
        <v>5</v>
      </c>
      <c r="Z31" s="28">
        <v>5</v>
      </c>
      <c r="AA31" s="31"/>
      <c r="AB31" s="28"/>
      <c r="AC31" s="31"/>
      <c r="AD31" s="17">
        <v>0.6798148148148148</v>
      </c>
      <c r="AE31" s="22">
        <f t="shared" si="0"/>
        <v>0.0013425925925925064</v>
      </c>
      <c r="AF31" s="26">
        <f t="shared" si="1"/>
        <v>0.00017361111111111112</v>
      </c>
      <c r="AG31" s="14">
        <f t="shared" si="2"/>
        <v>0.0015162037037036176</v>
      </c>
      <c r="AH31" s="146">
        <f>MIN(AG31:AG32)</f>
        <v>0.001377314814814845</v>
      </c>
      <c r="AI31" s="142">
        <f>RANK(AH31,$AH$3:$AH$126,1)</f>
        <v>5</v>
      </c>
      <c r="AJ31" s="52">
        <v>5</v>
      </c>
    </row>
    <row r="32" spans="1:36" ht="13.5" thickBot="1">
      <c r="A32" s="145"/>
      <c r="B32" s="7"/>
      <c r="C32" s="141"/>
      <c r="D32" s="11">
        <v>2</v>
      </c>
      <c r="E32" s="15">
        <v>0.7107638888888889</v>
      </c>
      <c r="F32" s="29"/>
      <c r="G32" s="32"/>
      <c r="H32" s="29"/>
      <c r="I32" s="32"/>
      <c r="J32" s="29"/>
      <c r="K32" s="32"/>
      <c r="L32" s="29"/>
      <c r="M32" s="32"/>
      <c r="N32" s="29"/>
      <c r="O32" s="32"/>
      <c r="P32" s="29"/>
      <c r="Q32" s="32"/>
      <c r="R32" s="29"/>
      <c r="S32" s="32"/>
      <c r="T32" s="29"/>
      <c r="U32" s="32"/>
      <c r="V32" s="29"/>
      <c r="W32" s="32"/>
      <c r="X32" s="29"/>
      <c r="Y32" s="32"/>
      <c r="Z32" s="29"/>
      <c r="AA32" s="32"/>
      <c r="AB32" s="29"/>
      <c r="AC32" s="32"/>
      <c r="AD32" s="17">
        <v>0.7121412037037037</v>
      </c>
      <c r="AE32" s="23">
        <f t="shared" si="0"/>
        <v>0.001377314814814845</v>
      </c>
      <c r="AF32" s="27">
        <f t="shared" si="1"/>
        <v>0</v>
      </c>
      <c r="AG32" s="37">
        <f t="shared" si="2"/>
        <v>0.001377314814814845</v>
      </c>
      <c r="AH32" s="147"/>
      <c r="AI32" s="143"/>
      <c r="AJ32" s="51"/>
    </row>
    <row r="33" spans="1:36" ht="13.5" thickBot="1">
      <c r="A33" s="144">
        <v>28</v>
      </c>
      <c r="B33" s="6" t="s">
        <v>109</v>
      </c>
      <c r="C33" s="140"/>
      <c r="D33" s="10">
        <v>1</v>
      </c>
      <c r="E33" s="14">
        <v>0.6791666666666667</v>
      </c>
      <c r="F33" s="28"/>
      <c r="G33" s="31">
        <v>5</v>
      </c>
      <c r="H33" s="28"/>
      <c r="I33" s="31"/>
      <c r="J33" s="28"/>
      <c r="K33" s="31"/>
      <c r="L33" s="28"/>
      <c r="M33" s="31"/>
      <c r="N33" s="28"/>
      <c r="O33" s="31">
        <v>5</v>
      </c>
      <c r="P33" s="28">
        <v>5</v>
      </c>
      <c r="Q33" s="31"/>
      <c r="R33" s="28"/>
      <c r="S33" s="31">
        <v>5</v>
      </c>
      <c r="T33" s="28"/>
      <c r="U33" s="31"/>
      <c r="V33" s="28"/>
      <c r="W33" s="31">
        <v>5</v>
      </c>
      <c r="X33" s="28">
        <v>5</v>
      </c>
      <c r="Y33" s="31"/>
      <c r="Z33" s="28"/>
      <c r="AA33" s="31"/>
      <c r="AB33" s="28"/>
      <c r="AC33" s="31"/>
      <c r="AD33" s="17">
        <v>0.680625</v>
      </c>
      <c r="AE33" s="22">
        <f t="shared" si="0"/>
        <v>0.0014583333333333393</v>
      </c>
      <c r="AF33" s="26">
        <f t="shared" si="1"/>
        <v>0.00034722222222222224</v>
      </c>
      <c r="AG33" s="14">
        <f t="shared" si="2"/>
        <v>0.0018055555555555615</v>
      </c>
      <c r="AH33" s="146">
        <f>MIN(AG33:AG34)</f>
        <v>0.0016203703703703465</v>
      </c>
      <c r="AI33" s="142">
        <f>RANK(AH33,$AH$3:$AH$126,1)</f>
        <v>22</v>
      </c>
      <c r="AJ33" s="52">
        <v>23</v>
      </c>
    </row>
    <row r="34" spans="1:36" ht="13.5" thickBot="1">
      <c r="A34" s="145"/>
      <c r="B34" s="7"/>
      <c r="C34" s="141"/>
      <c r="D34" s="11">
        <v>2</v>
      </c>
      <c r="E34" s="15">
        <v>0.7111111111111111</v>
      </c>
      <c r="F34" s="29"/>
      <c r="G34" s="32"/>
      <c r="H34" s="29"/>
      <c r="I34" s="32"/>
      <c r="J34" s="29"/>
      <c r="K34" s="32"/>
      <c r="L34" s="29"/>
      <c r="M34" s="32"/>
      <c r="N34" s="29"/>
      <c r="O34" s="32"/>
      <c r="P34" s="29">
        <v>5</v>
      </c>
      <c r="Q34" s="32"/>
      <c r="R34" s="29"/>
      <c r="S34" s="32"/>
      <c r="T34" s="29"/>
      <c r="U34" s="32"/>
      <c r="V34" s="29"/>
      <c r="W34" s="32"/>
      <c r="X34" s="29">
        <v>5</v>
      </c>
      <c r="Y34" s="32"/>
      <c r="Z34" s="29"/>
      <c r="AA34" s="32"/>
      <c r="AB34" s="29"/>
      <c r="AC34" s="32"/>
      <c r="AD34" s="17">
        <v>0.7126157407407407</v>
      </c>
      <c r="AE34" s="23">
        <f t="shared" si="0"/>
        <v>0.0015046296296296058</v>
      </c>
      <c r="AF34" s="27">
        <f t="shared" si="1"/>
        <v>0.00011574074074074073</v>
      </c>
      <c r="AG34" s="37">
        <f t="shared" si="2"/>
        <v>0.0016203703703703465</v>
      </c>
      <c r="AH34" s="147"/>
      <c r="AI34" s="143"/>
      <c r="AJ34" s="51"/>
    </row>
    <row r="35" spans="1:36" ht="13.5" thickBot="1">
      <c r="A35" s="144">
        <v>39</v>
      </c>
      <c r="B35" s="6" t="s">
        <v>133</v>
      </c>
      <c r="C35" s="140"/>
      <c r="D35" s="10">
        <v>1</v>
      </c>
      <c r="E35" s="14">
        <v>0.6805555555555555</v>
      </c>
      <c r="F35" s="28"/>
      <c r="G35" s="31"/>
      <c r="H35" s="28"/>
      <c r="I35" s="31"/>
      <c r="J35" s="28"/>
      <c r="K35" s="31"/>
      <c r="L35" s="28"/>
      <c r="M35" s="31"/>
      <c r="N35" s="28"/>
      <c r="O35" s="31"/>
      <c r="P35" s="28">
        <v>5</v>
      </c>
      <c r="Q35" s="31"/>
      <c r="R35" s="28"/>
      <c r="S35" s="31"/>
      <c r="T35" s="28"/>
      <c r="U35" s="31">
        <v>5</v>
      </c>
      <c r="V35" s="28"/>
      <c r="W35" s="31"/>
      <c r="X35" s="28"/>
      <c r="Y35" s="31"/>
      <c r="Z35" s="28"/>
      <c r="AA35" s="31"/>
      <c r="AB35" s="28"/>
      <c r="AC35" s="31"/>
      <c r="AD35" s="17">
        <v>0.6825</v>
      </c>
      <c r="AE35" s="22">
        <f t="shared" si="0"/>
        <v>0.0019444444444445264</v>
      </c>
      <c r="AF35" s="26">
        <f t="shared" si="1"/>
        <v>0.00011574074074074073</v>
      </c>
      <c r="AG35" s="14">
        <f t="shared" si="2"/>
        <v>0.0020601851851852673</v>
      </c>
      <c r="AH35" s="146">
        <f>MIN(AG35:AG36)</f>
        <v>0.001956018518518538</v>
      </c>
      <c r="AI35" s="142">
        <f>RANK(AH35,$AH$3:$AH$126,1)</f>
        <v>41</v>
      </c>
      <c r="AJ35" s="52">
        <v>40</v>
      </c>
    </row>
    <row r="36" spans="1:36" ht="13.5" thickBot="1">
      <c r="A36" s="145"/>
      <c r="B36" s="7"/>
      <c r="C36" s="141"/>
      <c r="D36" s="11">
        <v>2</v>
      </c>
      <c r="E36" s="15">
        <v>0.7114583333333333</v>
      </c>
      <c r="F36" s="29"/>
      <c r="G36" s="32"/>
      <c r="H36" s="29"/>
      <c r="I36" s="32"/>
      <c r="J36" s="29"/>
      <c r="K36" s="32"/>
      <c r="L36" s="29"/>
      <c r="M36" s="32"/>
      <c r="N36" s="29"/>
      <c r="O36" s="32"/>
      <c r="P36" s="29">
        <v>5</v>
      </c>
      <c r="Q36" s="32"/>
      <c r="R36" s="29"/>
      <c r="S36" s="32"/>
      <c r="T36" s="29"/>
      <c r="U36" s="32"/>
      <c r="V36" s="29"/>
      <c r="W36" s="32">
        <v>5</v>
      </c>
      <c r="X36" s="29"/>
      <c r="Y36" s="32">
        <v>5</v>
      </c>
      <c r="Z36" s="29"/>
      <c r="AA36" s="32"/>
      <c r="AB36" s="29"/>
      <c r="AC36" s="32"/>
      <c r="AD36" s="17">
        <v>0.7132407407407407</v>
      </c>
      <c r="AE36" s="23">
        <f t="shared" si="0"/>
        <v>0.001782407407407427</v>
      </c>
      <c r="AF36" s="27">
        <f t="shared" si="1"/>
        <v>0.00017361111111111112</v>
      </c>
      <c r="AG36" s="37">
        <f t="shared" si="2"/>
        <v>0.001956018518518538</v>
      </c>
      <c r="AH36" s="147"/>
      <c r="AI36" s="143"/>
      <c r="AJ36" s="51"/>
    </row>
    <row r="37" spans="1:36" ht="13.5" thickBot="1">
      <c r="A37" s="144">
        <v>21</v>
      </c>
      <c r="B37" s="6" t="s">
        <v>110</v>
      </c>
      <c r="C37" s="140"/>
      <c r="D37" s="10">
        <v>1</v>
      </c>
      <c r="E37" s="14">
        <v>0.6795138888888889</v>
      </c>
      <c r="F37" s="28">
        <v>5</v>
      </c>
      <c r="G37" s="31"/>
      <c r="H37" s="28"/>
      <c r="I37" s="31"/>
      <c r="J37" s="28"/>
      <c r="K37" s="31"/>
      <c r="L37" s="28">
        <v>5</v>
      </c>
      <c r="M37" s="31"/>
      <c r="N37" s="28"/>
      <c r="O37" s="31"/>
      <c r="P37" s="28"/>
      <c r="Q37" s="31"/>
      <c r="R37" s="28"/>
      <c r="S37" s="31"/>
      <c r="T37" s="28">
        <v>5</v>
      </c>
      <c r="U37" s="31">
        <v>5</v>
      </c>
      <c r="V37" s="28">
        <v>5</v>
      </c>
      <c r="W37" s="31">
        <v>5</v>
      </c>
      <c r="X37" s="28"/>
      <c r="Y37" s="31"/>
      <c r="Z37" s="28"/>
      <c r="AA37" s="31"/>
      <c r="AB37" s="28"/>
      <c r="AC37" s="31"/>
      <c r="AD37" s="17">
        <v>0.681863425925926</v>
      </c>
      <c r="AE37" s="22">
        <f t="shared" si="0"/>
        <v>0.0023495370370371083</v>
      </c>
      <c r="AF37" s="26">
        <f t="shared" si="1"/>
        <v>0.00034722222222222224</v>
      </c>
      <c r="AG37" s="14">
        <f t="shared" si="2"/>
        <v>0.0026967592592593305</v>
      </c>
      <c r="AH37" s="146">
        <f>MIN(AG37:AG38)</f>
        <v>0.002465277777777776</v>
      </c>
      <c r="AI37" s="142">
        <f>RANK(AH37,$AH$3:$AH$126,1)</f>
        <v>56</v>
      </c>
      <c r="AJ37" s="52">
        <v>56</v>
      </c>
    </row>
    <row r="38" spans="1:36" ht="13.5" thickBot="1">
      <c r="A38" s="145"/>
      <c r="B38" s="7"/>
      <c r="C38" s="141"/>
      <c r="D38" s="11">
        <v>2</v>
      </c>
      <c r="E38" s="15">
        <v>0.7118055555555555</v>
      </c>
      <c r="F38" s="29"/>
      <c r="G38" s="32"/>
      <c r="H38" s="29"/>
      <c r="I38" s="32"/>
      <c r="J38" s="29"/>
      <c r="K38" s="32"/>
      <c r="L38" s="29"/>
      <c r="M38" s="32">
        <v>5</v>
      </c>
      <c r="N38" s="29"/>
      <c r="O38" s="32"/>
      <c r="P38" s="29"/>
      <c r="Q38" s="32"/>
      <c r="R38" s="29"/>
      <c r="S38" s="32"/>
      <c r="T38" s="29">
        <v>5</v>
      </c>
      <c r="U38" s="32"/>
      <c r="V38" s="29">
        <v>5</v>
      </c>
      <c r="W38" s="32">
        <v>5</v>
      </c>
      <c r="X38" s="29"/>
      <c r="Y38" s="32">
        <v>5</v>
      </c>
      <c r="Z38" s="29">
        <v>5</v>
      </c>
      <c r="AA38" s="32"/>
      <c r="AB38" s="29"/>
      <c r="AC38" s="32"/>
      <c r="AD38" s="17">
        <v>0.713923611111111</v>
      </c>
      <c r="AE38" s="23">
        <f t="shared" si="0"/>
        <v>0.0021180555555555536</v>
      </c>
      <c r="AF38" s="27">
        <f t="shared" si="1"/>
        <v>0.00034722222222222224</v>
      </c>
      <c r="AG38" s="37">
        <f t="shared" si="2"/>
        <v>0.002465277777777776</v>
      </c>
      <c r="AH38" s="147"/>
      <c r="AI38" s="143"/>
      <c r="AJ38" s="51"/>
    </row>
    <row r="39" spans="1:36" ht="13.5" thickBot="1">
      <c r="A39" s="144">
        <v>96</v>
      </c>
      <c r="B39" s="6" t="s">
        <v>111</v>
      </c>
      <c r="C39" s="140"/>
      <c r="D39" s="10">
        <v>1</v>
      </c>
      <c r="E39" s="14">
        <v>0.6798611111111111</v>
      </c>
      <c r="F39" s="28">
        <v>5</v>
      </c>
      <c r="G39" s="31"/>
      <c r="H39" s="28"/>
      <c r="I39" s="31"/>
      <c r="J39" s="28"/>
      <c r="K39" s="31"/>
      <c r="L39" s="28"/>
      <c r="M39" s="31"/>
      <c r="N39" s="28"/>
      <c r="O39" s="31"/>
      <c r="P39" s="28">
        <v>5</v>
      </c>
      <c r="Q39" s="31"/>
      <c r="R39" s="28"/>
      <c r="S39" s="31">
        <v>5</v>
      </c>
      <c r="T39" s="28"/>
      <c r="U39" s="31">
        <v>5</v>
      </c>
      <c r="V39" s="28">
        <v>5</v>
      </c>
      <c r="W39" s="31">
        <v>50</v>
      </c>
      <c r="X39" s="28"/>
      <c r="Y39" s="31">
        <v>5</v>
      </c>
      <c r="Z39" s="28"/>
      <c r="AA39" s="31"/>
      <c r="AB39" s="28"/>
      <c r="AC39" s="31"/>
      <c r="AD39" s="17">
        <v>0.6819791666666667</v>
      </c>
      <c r="AE39" s="22">
        <f t="shared" si="0"/>
        <v>0.0021180555555555536</v>
      </c>
      <c r="AF39" s="26">
        <f t="shared" si="1"/>
        <v>0.0009259259259259259</v>
      </c>
      <c r="AG39" s="14">
        <f t="shared" si="2"/>
        <v>0.0030439814814814795</v>
      </c>
      <c r="AH39" s="146">
        <f>MIN(AG39:AG40)</f>
        <v>0.002210648148148162</v>
      </c>
      <c r="AI39" s="142">
        <f>RANK(AH39,$AH$3:$AH$126,1)</f>
        <v>53</v>
      </c>
      <c r="AJ39" s="52">
        <v>53</v>
      </c>
    </row>
    <row r="40" spans="1:36" ht="13.5" thickBot="1">
      <c r="A40" s="145"/>
      <c r="B40" s="7"/>
      <c r="C40" s="141"/>
      <c r="D40" s="11">
        <v>2</v>
      </c>
      <c r="E40" s="15">
        <v>0.7125</v>
      </c>
      <c r="F40" s="29">
        <v>5</v>
      </c>
      <c r="G40" s="32"/>
      <c r="H40" s="29"/>
      <c r="I40" s="32"/>
      <c r="J40" s="29"/>
      <c r="K40" s="32"/>
      <c r="L40" s="29"/>
      <c r="M40" s="32">
        <v>5</v>
      </c>
      <c r="N40" s="29"/>
      <c r="O40" s="32"/>
      <c r="P40" s="29">
        <v>5</v>
      </c>
      <c r="Q40" s="32"/>
      <c r="R40" s="29"/>
      <c r="S40" s="32"/>
      <c r="T40" s="29"/>
      <c r="U40" s="32">
        <v>5</v>
      </c>
      <c r="V40" s="29">
        <v>5</v>
      </c>
      <c r="W40" s="32">
        <v>5</v>
      </c>
      <c r="X40" s="29">
        <v>5</v>
      </c>
      <c r="Y40" s="32"/>
      <c r="Z40" s="29">
        <v>5</v>
      </c>
      <c r="AA40" s="32"/>
      <c r="AB40" s="29"/>
      <c r="AC40" s="32"/>
      <c r="AD40" s="17">
        <v>0.7142476851851852</v>
      </c>
      <c r="AE40" s="23">
        <f t="shared" si="0"/>
        <v>0.0017476851851851993</v>
      </c>
      <c r="AF40" s="27">
        <f t="shared" si="1"/>
        <v>0.0004629629629629629</v>
      </c>
      <c r="AG40" s="37">
        <f t="shared" si="2"/>
        <v>0.002210648148148162</v>
      </c>
      <c r="AH40" s="147"/>
      <c r="AI40" s="143"/>
      <c r="AJ40" s="51"/>
    </row>
    <row r="41" spans="1:36" ht="13.5" thickBot="1">
      <c r="A41" s="144">
        <v>9</v>
      </c>
      <c r="B41" s="6" t="s">
        <v>112</v>
      </c>
      <c r="C41" s="140"/>
      <c r="D41" s="10">
        <v>1</v>
      </c>
      <c r="E41" s="14">
        <v>0.6802083333333333</v>
      </c>
      <c r="F41" s="28"/>
      <c r="G41" s="31"/>
      <c r="H41" s="28"/>
      <c r="I41" s="31"/>
      <c r="J41" s="28"/>
      <c r="K41" s="31"/>
      <c r="L41" s="28"/>
      <c r="M41" s="31"/>
      <c r="N41" s="28"/>
      <c r="O41" s="31"/>
      <c r="P41" s="28"/>
      <c r="Q41" s="31"/>
      <c r="R41" s="28"/>
      <c r="S41" s="31"/>
      <c r="T41" s="28"/>
      <c r="U41" s="31">
        <v>50</v>
      </c>
      <c r="V41" s="28"/>
      <c r="W41" s="31">
        <v>5</v>
      </c>
      <c r="X41" s="28">
        <v>5</v>
      </c>
      <c r="Y41" s="31"/>
      <c r="Z41" s="28">
        <v>5</v>
      </c>
      <c r="AA41" s="31"/>
      <c r="AB41" s="28"/>
      <c r="AC41" s="31"/>
      <c r="AD41" s="17">
        <v>0.6817824074074075</v>
      </c>
      <c r="AE41" s="22">
        <f t="shared" si="0"/>
        <v>0.001574074074074172</v>
      </c>
      <c r="AF41" s="26">
        <f t="shared" si="1"/>
        <v>0.0007523148148148147</v>
      </c>
      <c r="AG41" s="14">
        <f t="shared" si="2"/>
        <v>0.0023263888888889867</v>
      </c>
      <c r="AH41" s="146">
        <f>MIN(AG41:AG42)</f>
        <v>0.0021990740740739853</v>
      </c>
      <c r="AI41" s="142">
        <f>RANK(AH41,$AH$3:$AH$126,1)</f>
        <v>52</v>
      </c>
      <c r="AJ41" s="52">
        <v>52</v>
      </c>
    </row>
    <row r="42" spans="1:36" ht="13.5" thickBot="1">
      <c r="A42" s="145"/>
      <c r="B42" s="7"/>
      <c r="C42" s="141"/>
      <c r="D42" s="11">
        <v>2</v>
      </c>
      <c r="E42" s="15">
        <v>0.7131944444444445</v>
      </c>
      <c r="F42" s="29"/>
      <c r="G42" s="32"/>
      <c r="H42" s="29"/>
      <c r="I42" s="32"/>
      <c r="J42" s="29"/>
      <c r="K42" s="32"/>
      <c r="L42" s="29"/>
      <c r="M42" s="32"/>
      <c r="N42" s="29"/>
      <c r="O42" s="32">
        <v>5</v>
      </c>
      <c r="P42" s="29"/>
      <c r="Q42" s="32"/>
      <c r="R42" s="29"/>
      <c r="S42" s="32"/>
      <c r="T42" s="29"/>
      <c r="U42" s="32"/>
      <c r="V42" s="29"/>
      <c r="W42" s="32"/>
      <c r="X42" s="29"/>
      <c r="Y42" s="32">
        <v>50</v>
      </c>
      <c r="Z42" s="29"/>
      <c r="AA42" s="32"/>
      <c r="AB42" s="29"/>
      <c r="AC42" s="32"/>
      <c r="AD42" s="17">
        <v>0.7147569444444444</v>
      </c>
      <c r="AE42" s="23">
        <f t="shared" si="0"/>
        <v>0.0015624999999999112</v>
      </c>
      <c r="AF42" s="27">
        <f t="shared" si="1"/>
        <v>0.000636574074074074</v>
      </c>
      <c r="AG42" s="37">
        <f t="shared" si="2"/>
        <v>0.0021990740740739853</v>
      </c>
      <c r="AH42" s="147"/>
      <c r="AI42" s="143"/>
      <c r="AJ42" s="51"/>
    </row>
    <row r="43" spans="1:36" ht="13.5" thickBot="1">
      <c r="A43" s="144">
        <v>16</v>
      </c>
      <c r="B43" s="6" t="s">
        <v>61</v>
      </c>
      <c r="C43" s="140"/>
      <c r="D43" s="10">
        <v>1</v>
      </c>
      <c r="E43" s="14">
        <v>0.68125</v>
      </c>
      <c r="F43" s="28"/>
      <c r="G43" s="31"/>
      <c r="H43" s="28"/>
      <c r="I43" s="31"/>
      <c r="J43" s="28"/>
      <c r="K43" s="31"/>
      <c r="L43" s="28"/>
      <c r="M43" s="31"/>
      <c r="N43" s="28"/>
      <c r="O43" s="31">
        <v>5</v>
      </c>
      <c r="P43" s="28">
        <v>5</v>
      </c>
      <c r="Q43" s="31"/>
      <c r="R43" s="28"/>
      <c r="S43" s="31"/>
      <c r="T43" s="28"/>
      <c r="U43" s="31"/>
      <c r="V43" s="28"/>
      <c r="W43" s="31"/>
      <c r="X43" s="28"/>
      <c r="Y43" s="31"/>
      <c r="Z43" s="28"/>
      <c r="AA43" s="31"/>
      <c r="AB43" s="28"/>
      <c r="AC43" s="31"/>
      <c r="AD43" s="17">
        <v>0.682673611111111</v>
      </c>
      <c r="AE43" s="22">
        <f t="shared" si="0"/>
        <v>0.0014236111111110006</v>
      </c>
      <c r="AF43" s="26">
        <f t="shared" si="1"/>
        <v>0.00011574074074074073</v>
      </c>
      <c r="AG43" s="14">
        <f t="shared" si="2"/>
        <v>0.0015393518518517413</v>
      </c>
      <c r="AH43" s="146">
        <f>MIN(AG43:AG44)</f>
        <v>0.0015393518518517413</v>
      </c>
      <c r="AI43" s="142">
        <f>RANK(AH43,$AH$3:$AH$126,1)</f>
        <v>17</v>
      </c>
      <c r="AJ43" s="52">
        <v>18</v>
      </c>
    </row>
    <row r="44" spans="1:36" ht="13.5" thickBot="1">
      <c r="A44" s="145"/>
      <c r="B44" s="7"/>
      <c r="C44" s="141"/>
      <c r="D44" s="11">
        <v>2</v>
      </c>
      <c r="E44" s="15">
        <v>0.7135416666666666</v>
      </c>
      <c r="F44" s="29"/>
      <c r="G44" s="32"/>
      <c r="H44" s="29"/>
      <c r="I44" s="32"/>
      <c r="J44" s="29"/>
      <c r="K44" s="32"/>
      <c r="L44" s="29"/>
      <c r="M44" s="32"/>
      <c r="N44" s="29"/>
      <c r="O44" s="32"/>
      <c r="P44" s="29">
        <v>5</v>
      </c>
      <c r="Q44" s="32"/>
      <c r="R44" s="29"/>
      <c r="S44" s="32"/>
      <c r="T44" s="29"/>
      <c r="U44" s="32"/>
      <c r="V44" s="29"/>
      <c r="W44" s="32"/>
      <c r="X44" s="29">
        <v>5</v>
      </c>
      <c r="Y44" s="32"/>
      <c r="Z44" s="29"/>
      <c r="AA44" s="32"/>
      <c r="AB44" s="29"/>
      <c r="AC44" s="32"/>
      <c r="AD44" s="17">
        <v>0.7151041666666668</v>
      </c>
      <c r="AE44" s="23">
        <f t="shared" si="0"/>
        <v>0.0015625000000001332</v>
      </c>
      <c r="AF44" s="27">
        <f t="shared" si="1"/>
        <v>0.00011574074074074073</v>
      </c>
      <c r="AG44" s="37">
        <f t="shared" si="2"/>
        <v>0.001678240740740874</v>
      </c>
      <c r="AH44" s="147"/>
      <c r="AI44" s="143"/>
      <c r="AJ44" s="51"/>
    </row>
    <row r="45" spans="1:36" ht="13.5" thickBot="1">
      <c r="A45" s="144">
        <v>19</v>
      </c>
      <c r="B45" s="6" t="s">
        <v>90</v>
      </c>
      <c r="C45" s="140"/>
      <c r="D45" s="10">
        <v>1</v>
      </c>
      <c r="E45" s="14">
        <v>0.6815972222222223</v>
      </c>
      <c r="F45" s="28"/>
      <c r="G45" s="31"/>
      <c r="H45" s="28"/>
      <c r="I45" s="31"/>
      <c r="J45" s="28"/>
      <c r="K45" s="31"/>
      <c r="L45" s="28"/>
      <c r="M45" s="31"/>
      <c r="N45" s="28"/>
      <c r="O45" s="31"/>
      <c r="P45" s="28">
        <v>5</v>
      </c>
      <c r="Q45" s="31"/>
      <c r="R45" s="28"/>
      <c r="S45" s="31"/>
      <c r="T45" s="28"/>
      <c r="U45" s="31">
        <v>5</v>
      </c>
      <c r="V45" s="28"/>
      <c r="W45" s="31"/>
      <c r="X45" s="28"/>
      <c r="Y45" s="31"/>
      <c r="Z45" s="28"/>
      <c r="AA45" s="31"/>
      <c r="AB45" s="28"/>
      <c r="AC45" s="31"/>
      <c r="AD45" s="17">
        <v>0.683275462962963</v>
      </c>
      <c r="AE45" s="22">
        <f t="shared" si="0"/>
        <v>0.001678240740740744</v>
      </c>
      <c r="AF45" s="26">
        <f t="shared" si="1"/>
        <v>0.00011574074074074073</v>
      </c>
      <c r="AG45" s="14">
        <f t="shared" si="2"/>
        <v>0.0017939814814814847</v>
      </c>
      <c r="AH45" s="146">
        <f>MIN(AG45:AG46)</f>
        <v>0.0017939814814814847</v>
      </c>
      <c r="AI45" s="142">
        <f>RANK(AH45,$AH$3:$AH$126,1)</f>
        <v>29</v>
      </c>
      <c r="AJ45" s="52">
        <v>29</v>
      </c>
    </row>
    <row r="46" spans="1:36" ht="13.5" thickBot="1">
      <c r="A46" s="145"/>
      <c r="B46" s="7"/>
      <c r="C46" s="141"/>
      <c r="D46" s="11">
        <v>2</v>
      </c>
      <c r="E46" s="15">
        <v>0.7138888888888889</v>
      </c>
      <c r="F46" s="29"/>
      <c r="G46" s="32"/>
      <c r="H46" s="29"/>
      <c r="I46" s="32"/>
      <c r="J46" s="29"/>
      <c r="K46" s="32"/>
      <c r="L46" s="29"/>
      <c r="M46" s="32"/>
      <c r="N46" s="29"/>
      <c r="O46" s="32">
        <v>5</v>
      </c>
      <c r="P46" s="29">
        <v>5</v>
      </c>
      <c r="Q46" s="32"/>
      <c r="R46" s="29"/>
      <c r="S46" s="32"/>
      <c r="T46" s="29"/>
      <c r="U46" s="32">
        <v>5</v>
      </c>
      <c r="V46" s="29"/>
      <c r="W46" s="32">
        <v>5</v>
      </c>
      <c r="X46" s="29">
        <v>5</v>
      </c>
      <c r="Y46" s="32">
        <v>5</v>
      </c>
      <c r="Z46" s="29"/>
      <c r="AA46" s="32"/>
      <c r="AB46" s="29"/>
      <c r="AC46" s="32"/>
      <c r="AD46" s="17">
        <v>0.7157175925925926</v>
      </c>
      <c r="AE46" s="23">
        <f t="shared" si="0"/>
        <v>0.0018287037037036935</v>
      </c>
      <c r="AF46" s="27">
        <f t="shared" si="1"/>
        <v>0.00034722222222222224</v>
      </c>
      <c r="AG46" s="37">
        <f t="shared" si="2"/>
        <v>0.002175925925925916</v>
      </c>
      <c r="AH46" s="147"/>
      <c r="AI46" s="143"/>
      <c r="AJ46" s="51"/>
    </row>
    <row r="47" spans="1:36" ht="13.5" thickBot="1">
      <c r="A47" s="144">
        <v>20</v>
      </c>
      <c r="B47" s="6" t="s">
        <v>113</v>
      </c>
      <c r="C47" s="140"/>
      <c r="D47" s="10">
        <v>1</v>
      </c>
      <c r="E47" s="14">
        <v>0.6854166666666667</v>
      </c>
      <c r="F47" s="28"/>
      <c r="G47" s="31"/>
      <c r="H47" s="28"/>
      <c r="I47" s="31"/>
      <c r="J47" s="28"/>
      <c r="K47" s="31"/>
      <c r="L47" s="28"/>
      <c r="M47" s="31">
        <v>5</v>
      </c>
      <c r="N47" s="28">
        <v>5</v>
      </c>
      <c r="O47" s="31">
        <v>5</v>
      </c>
      <c r="P47" s="28"/>
      <c r="Q47" s="31"/>
      <c r="R47" s="28">
        <v>5</v>
      </c>
      <c r="S47" s="31"/>
      <c r="T47" s="28"/>
      <c r="U47" s="31">
        <v>5</v>
      </c>
      <c r="V47" s="28">
        <v>50</v>
      </c>
      <c r="W47" s="31"/>
      <c r="X47" s="28">
        <v>50</v>
      </c>
      <c r="Y47" s="31"/>
      <c r="Z47" s="28"/>
      <c r="AA47" s="31"/>
      <c r="AB47" s="28"/>
      <c r="AC47" s="31"/>
      <c r="AD47" s="17">
        <v>0.6874074074074074</v>
      </c>
      <c r="AE47" s="22">
        <f t="shared" si="0"/>
        <v>0.001990740740740682</v>
      </c>
      <c r="AF47" s="26">
        <f t="shared" si="1"/>
        <v>0.0014467592592592594</v>
      </c>
      <c r="AG47" s="14">
        <f t="shared" si="2"/>
        <v>0.0034374999999999415</v>
      </c>
      <c r="AH47" s="146">
        <f>MIN(AG47:AG48)</f>
        <v>0.0019212962962963753</v>
      </c>
      <c r="AI47" s="142">
        <f>RANK(AH47,$AH$3:$AH$126,1)</f>
        <v>40</v>
      </c>
      <c r="AJ47" s="52">
        <v>39</v>
      </c>
    </row>
    <row r="48" spans="1:36" ht="13.5" thickBot="1">
      <c r="A48" s="145"/>
      <c r="B48" s="7"/>
      <c r="C48" s="141"/>
      <c r="D48" s="11">
        <v>2</v>
      </c>
      <c r="E48" s="15">
        <v>0.7142361111111111</v>
      </c>
      <c r="F48" s="29"/>
      <c r="G48" s="32"/>
      <c r="H48" s="29"/>
      <c r="I48" s="32"/>
      <c r="J48" s="29"/>
      <c r="K48" s="32"/>
      <c r="L48" s="29"/>
      <c r="M48" s="32"/>
      <c r="N48" s="29"/>
      <c r="O48" s="32">
        <v>5</v>
      </c>
      <c r="P48" s="29">
        <v>5</v>
      </c>
      <c r="Q48" s="32"/>
      <c r="R48" s="29"/>
      <c r="S48" s="32"/>
      <c r="T48" s="29"/>
      <c r="U48" s="32">
        <v>5</v>
      </c>
      <c r="V48" s="29"/>
      <c r="W48" s="32">
        <v>5</v>
      </c>
      <c r="X48" s="29"/>
      <c r="Y48" s="32"/>
      <c r="Z48" s="29"/>
      <c r="AA48" s="32"/>
      <c r="AB48" s="29"/>
      <c r="AC48" s="32"/>
      <c r="AD48" s="17">
        <v>0.715925925925926</v>
      </c>
      <c r="AE48" s="23">
        <f t="shared" si="0"/>
        <v>0.001689814814814894</v>
      </c>
      <c r="AF48" s="27">
        <f t="shared" si="1"/>
        <v>0.00023148148148148146</v>
      </c>
      <c r="AG48" s="37">
        <f t="shared" si="2"/>
        <v>0.0019212962962963753</v>
      </c>
      <c r="AH48" s="147"/>
      <c r="AI48" s="143"/>
      <c r="AJ48" s="51"/>
    </row>
    <row r="49" spans="1:36" ht="13.5" thickBot="1">
      <c r="A49" s="144">
        <v>97</v>
      </c>
      <c r="B49" s="6" t="s">
        <v>114</v>
      </c>
      <c r="C49" s="140"/>
      <c r="D49" s="10">
        <v>1</v>
      </c>
      <c r="E49" s="14">
        <v>0.6819444444444445</v>
      </c>
      <c r="F49" s="28"/>
      <c r="G49" s="31"/>
      <c r="H49" s="28"/>
      <c r="I49" s="31"/>
      <c r="J49" s="28">
        <v>5</v>
      </c>
      <c r="K49" s="31"/>
      <c r="L49" s="28"/>
      <c r="M49" s="31"/>
      <c r="N49" s="28"/>
      <c r="O49" s="31"/>
      <c r="P49" s="28">
        <v>5</v>
      </c>
      <c r="Q49" s="31"/>
      <c r="R49" s="28"/>
      <c r="S49" s="31"/>
      <c r="T49" s="28">
        <v>5</v>
      </c>
      <c r="U49" s="31">
        <v>5</v>
      </c>
      <c r="V49" s="28">
        <v>5</v>
      </c>
      <c r="W49" s="31">
        <v>5</v>
      </c>
      <c r="X49" s="28">
        <v>5</v>
      </c>
      <c r="Y49" s="31"/>
      <c r="Z49" s="28"/>
      <c r="AA49" s="31"/>
      <c r="AB49" s="28"/>
      <c r="AC49" s="31"/>
      <c r="AD49" s="17">
        <v>0.6837152777777779</v>
      </c>
      <c r="AE49" s="22">
        <f t="shared" si="0"/>
        <v>0.001770833333333388</v>
      </c>
      <c r="AF49" s="26">
        <f t="shared" si="1"/>
        <v>0.0004050925925925926</v>
      </c>
      <c r="AG49" s="14">
        <f t="shared" si="2"/>
        <v>0.002175925925925981</v>
      </c>
      <c r="AH49" s="146">
        <f>MIN(AG49:AG50)</f>
        <v>0.002175925925925981</v>
      </c>
      <c r="AI49" s="142">
        <f>RANK(AH49,$AH$3:$AH$126,1)</f>
        <v>51</v>
      </c>
      <c r="AJ49" s="52">
        <v>51</v>
      </c>
    </row>
    <row r="50" spans="1:36" ht="13.5" thickBot="1">
      <c r="A50" s="145"/>
      <c r="B50" s="7"/>
      <c r="C50" s="141"/>
      <c r="D50" s="11">
        <v>2</v>
      </c>
      <c r="E50" s="15">
        <v>0.7145833333333332</v>
      </c>
      <c r="F50" s="29"/>
      <c r="G50" s="32"/>
      <c r="H50" s="29"/>
      <c r="I50" s="32"/>
      <c r="J50" s="29"/>
      <c r="K50" s="32"/>
      <c r="L50" s="29">
        <v>5</v>
      </c>
      <c r="M50" s="32"/>
      <c r="N50" s="29"/>
      <c r="O50" s="32">
        <v>5</v>
      </c>
      <c r="P50" s="29">
        <v>5</v>
      </c>
      <c r="Q50" s="32"/>
      <c r="R50" s="29"/>
      <c r="S50" s="32"/>
      <c r="T50" s="29"/>
      <c r="U50" s="32">
        <v>50</v>
      </c>
      <c r="V50" s="29">
        <v>5</v>
      </c>
      <c r="W50" s="32">
        <v>50</v>
      </c>
      <c r="X50" s="29">
        <v>5</v>
      </c>
      <c r="Y50" s="32"/>
      <c r="Z50" s="29">
        <v>5</v>
      </c>
      <c r="AA50" s="32"/>
      <c r="AB50" s="29"/>
      <c r="AC50" s="32"/>
      <c r="AD50" s="17">
        <v>0.7170717592592593</v>
      </c>
      <c r="AE50" s="23">
        <f t="shared" si="0"/>
        <v>0.002488425925926019</v>
      </c>
      <c r="AF50" s="27">
        <f t="shared" si="1"/>
        <v>0.0015046296296296294</v>
      </c>
      <c r="AG50" s="37">
        <f t="shared" si="2"/>
        <v>0.003993055555555648</v>
      </c>
      <c r="AH50" s="147"/>
      <c r="AI50" s="143"/>
      <c r="AJ50" s="51"/>
    </row>
    <row r="51" spans="1:36" ht="13.5" thickBot="1">
      <c r="A51" s="144">
        <v>18</v>
      </c>
      <c r="B51" s="6" t="s">
        <v>115</v>
      </c>
      <c r="C51" s="140"/>
      <c r="D51" s="10">
        <v>1</v>
      </c>
      <c r="E51" s="14">
        <v>0.6822916666666666</v>
      </c>
      <c r="F51" s="28"/>
      <c r="G51" s="31"/>
      <c r="H51" s="28"/>
      <c r="I51" s="31">
        <v>5</v>
      </c>
      <c r="J51" s="28">
        <v>5</v>
      </c>
      <c r="K51" s="31"/>
      <c r="L51" s="28"/>
      <c r="M51" s="31"/>
      <c r="N51" s="28"/>
      <c r="O51" s="31"/>
      <c r="P51" s="28">
        <v>5</v>
      </c>
      <c r="Q51" s="31"/>
      <c r="R51" s="28"/>
      <c r="S51" s="31"/>
      <c r="T51" s="28"/>
      <c r="U51" s="31"/>
      <c r="V51" s="28"/>
      <c r="W51" s="31"/>
      <c r="X51" s="28"/>
      <c r="Y51" s="31"/>
      <c r="Z51" s="28"/>
      <c r="AA51" s="31"/>
      <c r="AB51" s="28"/>
      <c r="AC51" s="31"/>
      <c r="AD51" s="17">
        <v>0.6840046296296296</v>
      </c>
      <c r="AE51" s="22">
        <f t="shared" si="0"/>
        <v>0.0017129629629629717</v>
      </c>
      <c r="AF51" s="26">
        <f t="shared" si="1"/>
        <v>0.00017361111111111112</v>
      </c>
      <c r="AG51" s="14">
        <f t="shared" si="2"/>
        <v>0.0018865740740740828</v>
      </c>
      <c r="AH51" s="146">
        <f>MIN(AG51:AG52)</f>
        <v>0.0018055555555554126</v>
      </c>
      <c r="AI51" s="142">
        <f>RANK(AH51,$AH$3:$AH$126,1)</f>
        <v>30</v>
      </c>
      <c r="AJ51" s="52">
        <v>30</v>
      </c>
    </row>
    <row r="52" spans="1:36" ht="13.5" thickBot="1">
      <c r="A52" s="145"/>
      <c r="B52" s="7"/>
      <c r="C52" s="141"/>
      <c r="D52" s="11">
        <v>2</v>
      </c>
      <c r="E52" s="15">
        <v>0.7149305555555556</v>
      </c>
      <c r="F52" s="29"/>
      <c r="G52" s="32"/>
      <c r="H52" s="29"/>
      <c r="I52" s="32"/>
      <c r="J52" s="29"/>
      <c r="K52" s="32"/>
      <c r="L52" s="29"/>
      <c r="M52" s="32">
        <v>5</v>
      </c>
      <c r="N52" s="29"/>
      <c r="O52" s="32"/>
      <c r="P52" s="29"/>
      <c r="Q52" s="32"/>
      <c r="R52" s="29"/>
      <c r="S52" s="32"/>
      <c r="T52" s="29"/>
      <c r="U52" s="32"/>
      <c r="V52" s="29"/>
      <c r="W52" s="32"/>
      <c r="X52" s="29">
        <v>5</v>
      </c>
      <c r="Y52" s="32"/>
      <c r="Z52" s="29"/>
      <c r="AA52" s="32"/>
      <c r="AB52" s="29"/>
      <c r="AC52" s="32"/>
      <c r="AD52" s="17">
        <v>0.7166203703703703</v>
      </c>
      <c r="AE52" s="23">
        <f t="shared" si="0"/>
        <v>0.0016898148148146719</v>
      </c>
      <c r="AF52" s="27">
        <f t="shared" si="1"/>
        <v>0.00011574074074074073</v>
      </c>
      <c r="AG52" s="37">
        <f t="shared" si="2"/>
        <v>0.0018055555555554126</v>
      </c>
      <c r="AH52" s="147"/>
      <c r="AI52" s="143"/>
      <c r="AJ52" s="51"/>
    </row>
    <row r="53" spans="1:36" ht="13.5" thickBot="1">
      <c r="A53" s="144">
        <v>99</v>
      </c>
      <c r="B53" s="6" t="s">
        <v>42</v>
      </c>
      <c r="C53" s="140"/>
      <c r="D53" s="10">
        <v>1</v>
      </c>
      <c r="E53" s="14">
        <v>0.6829861111111111</v>
      </c>
      <c r="F53" s="28">
        <v>5</v>
      </c>
      <c r="G53" s="31">
        <v>5</v>
      </c>
      <c r="H53" s="28"/>
      <c r="I53" s="31"/>
      <c r="J53" s="28"/>
      <c r="K53" s="31"/>
      <c r="L53" s="28"/>
      <c r="M53" s="31"/>
      <c r="N53" s="28"/>
      <c r="O53" s="31"/>
      <c r="P53" s="28">
        <v>5</v>
      </c>
      <c r="Q53" s="31">
        <v>5</v>
      </c>
      <c r="R53" s="28"/>
      <c r="S53" s="31">
        <v>5</v>
      </c>
      <c r="T53" s="28"/>
      <c r="U53" s="31">
        <v>50</v>
      </c>
      <c r="V53" s="28">
        <v>50</v>
      </c>
      <c r="W53" s="31">
        <v>5</v>
      </c>
      <c r="X53" s="28"/>
      <c r="Y53" s="31"/>
      <c r="Z53" s="28"/>
      <c r="AA53" s="31"/>
      <c r="AB53" s="28"/>
      <c r="AC53" s="31"/>
      <c r="AD53" s="17">
        <v>0.685138888888889</v>
      </c>
      <c r="AE53" s="22">
        <f t="shared" si="0"/>
        <v>0.0021527777777778923</v>
      </c>
      <c r="AF53" s="26">
        <f t="shared" si="1"/>
        <v>0.0015046296296296294</v>
      </c>
      <c r="AG53" s="14">
        <f t="shared" si="2"/>
        <v>0.0036574074074075215</v>
      </c>
      <c r="AH53" s="146">
        <f>MIN(AG53:AG54)</f>
        <v>0.0018402777777778623</v>
      </c>
      <c r="AI53" s="142">
        <f>RANK(AH53,$AH$3:$AH$126,1)</f>
        <v>33</v>
      </c>
      <c r="AJ53" s="52">
        <v>33</v>
      </c>
    </row>
    <row r="54" spans="1:36" ht="13.5" thickBot="1">
      <c r="A54" s="145"/>
      <c r="B54" s="7"/>
      <c r="C54" s="141"/>
      <c r="D54" s="11">
        <v>2</v>
      </c>
      <c r="E54" s="15">
        <v>0.7152777777777778</v>
      </c>
      <c r="F54" s="29"/>
      <c r="G54" s="32"/>
      <c r="H54" s="29"/>
      <c r="I54" s="32"/>
      <c r="J54" s="29"/>
      <c r="K54" s="32"/>
      <c r="L54" s="29"/>
      <c r="M54" s="32"/>
      <c r="N54" s="29"/>
      <c r="O54" s="32"/>
      <c r="P54" s="29"/>
      <c r="Q54" s="32"/>
      <c r="R54" s="29"/>
      <c r="S54" s="32"/>
      <c r="T54" s="29"/>
      <c r="U54" s="32"/>
      <c r="V54" s="29"/>
      <c r="W54" s="32">
        <v>5</v>
      </c>
      <c r="X54" s="29"/>
      <c r="Y54" s="32"/>
      <c r="Z54" s="29">
        <v>5</v>
      </c>
      <c r="AA54" s="32"/>
      <c r="AB54" s="29"/>
      <c r="AC54" s="32"/>
      <c r="AD54" s="17">
        <v>0.7170023148148149</v>
      </c>
      <c r="AE54" s="23">
        <f t="shared" si="0"/>
        <v>0.0017245370370371216</v>
      </c>
      <c r="AF54" s="27">
        <f t="shared" si="1"/>
        <v>0.00011574074074074073</v>
      </c>
      <c r="AG54" s="37">
        <f t="shared" si="2"/>
        <v>0.0018402777777778623</v>
      </c>
      <c r="AH54" s="147"/>
      <c r="AI54" s="143"/>
      <c r="AJ54" s="51"/>
    </row>
    <row r="55" spans="1:36" ht="13.5" thickBot="1">
      <c r="A55" s="144">
        <v>32</v>
      </c>
      <c r="B55" s="6" t="s">
        <v>74</v>
      </c>
      <c r="C55" s="140"/>
      <c r="D55" s="10">
        <v>1</v>
      </c>
      <c r="E55" s="14">
        <v>0.6833333333333332</v>
      </c>
      <c r="F55" s="28"/>
      <c r="G55" s="31"/>
      <c r="H55" s="28"/>
      <c r="I55" s="31"/>
      <c r="J55" s="28"/>
      <c r="K55" s="31"/>
      <c r="L55" s="28"/>
      <c r="M55" s="31"/>
      <c r="N55" s="28"/>
      <c r="O55" s="31"/>
      <c r="P55" s="28">
        <v>5</v>
      </c>
      <c r="Q55" s="31"/>
      <c r="R55" s="28"/>
      <c r="S55" s="31"/>
      <c r="T55" s="28"/>
      <c r="U55" s="31"/>
      <c r="V55" s="28"/>
      <c r="W55" s="31"/>
      <c r="X55" s="28"/>
      <c r="Y55" s="31"/>
      <c r="Z55" s="28"/>
      <c r="AA55" s="31"/>
      <c r="AB55" s="28"/>
      <c r="AC55" s="31"/>
      <c r="AD55" s="17">
        <v>0.6849768518518519</v>
      </c>
      <c r="AE55" s="22">
        <f t="shared" si="0"/>
        <v>0.0016435185185186274</v>
      </c>
      <c r="AF55" s="26">
        <f t="shared" si="1"/>
        <v>5.7870370370370366E-05</v>
      </c>
      <c r="AG55" s="14">
        <f t="shared" si="2"/>
        <v>0.0017013888888889979</v>
      </c>
      <c r="AH55" s="146">
        <f>MIN(AG55:AG56)</f>
        <v>0.0016203703703704386</v>
      </c>
      <c r="AI55" s="142">
        <f>RANK(AH55,$AH$3:$AH$126,1)</f>
        <v>23</v>
      </c>
      <c r="AJ55" s="52">
        <v>22</v>
      </c>
    </row>
    <row r="56" spans="1:36" ht="13.5" thickBot="1">
      <c r="A56" s="145"/>
      <c r="B56" s="7"/>
      <c r="C56" s="141"/>
      <c r="D56" s="11">
        <v>2</v>
      </c>
      <c r="E56" s="15">
        <v>0.715625</v>
      </c>
      <c r="F56" s="29"/>
      <c r="G56" s="32"/>
      <c r="H56" s="29"/>
      <c r="I56" s="32"/>
      <c r="J56" s="29"/>
      <c r="K56" s="32"/>
      <c r="L56" s="29"/>
      <c r="M56" s="32"/>
      <c r="N56" s="29"/>
      <c r="O56" s="32"/>
      <c r="P56" s="29"/>
      <c r="Q56" s="32"/>
      <c r="R56" s="29"/>
      <c r="S56" s="32"/>
      <c r="T56" s="29"/>
      <c r="U56" s="32"/>
      <c r="V56" s="29"/>
      <c r="W56" s="32"/>
      <c r="X56" s="29"/>
      <c r="Y56" s="32"/>
      <c r="Z56" s="29"/>
      <c r="AA56" s="32"/>
      <c r="AB56" s="29"/>
      <c r="AC56" s="32"/>
      <c r="AD56" s="17">
        <v>0.7172453703703704</v>
      </c>
      <c r="AE56" s="23">
        <f t="shared" si="0"/>
        <v>0.0016203703703704386</v>
      </c>
      <c r="AF56" s="27">
        <f t="shared" si="1"/>
        <v>0</v>
      </c>
      <c r="AG56" s="37">
        <f t="shared" si="2"/>
        <v>0.0016203703703704386</v>
      </c>
      <c r="AH56" s="147"/>
      <c r="AI56" s="143"/>
      <c r="AJ56" s="51"/>
    </row>
    <row r="57" spans="1:36" ht="13.5" thickBot="1">
      <c r="A57" s="144">
        <v>89</v>
      </c>
      <c r="B57" s="6" t="s">
        <v>116</v>
      </c>
      <c r="C57" s="140"/>
      <c r="D57" s="10">
        <v>1</v>
      </c>
      <c r="E57" s="14">
        <v>0.6836805555555556</v>
      </c>
      <c r="F57" s="28"/>
      <c r="G57" s="31"/>
      <c r="H57" s="28"/>
      <c r="I57" s="31"/>
      <c r="J57" s="28"/>
      <c r="K57" s="31"/>
      <c r="L57" s="28"/>
      <c r="M57" s="31"/>
      <c r="N57" s="28"/>
      <c r="O57" s="31"/>
      <c r="P57" s="28">
        <v>5</v>
      </c>
      <c r="Q57" s="31"/>
      <c r="R57" s="28"/>
      <c r="S57" s="31"/>
      <c r="T57" s="28"/>
      <c r="U57" s="31"/>
      <c r="V57" s="28"/>
      <c r="W57" s="31"/>
      <c r="X57" s="28"/>
      <c r="Y57" s="31"/>
      <c r="Z57" s="28">
        <v>5</v>
      </c>
      <c r="AA57" s="31"/>
      <c r="AB57" s="28"/>
      <c r="AC57" s="31"/>
      <c r="AD57" s="17">
        <v>0.6852083333333333</v>
      </c>
      <c r="AE57" s="22">
        <f t="shared" si="0"/>
        <v>0.0015277777777776835</v>
      </c>
      <c r="AF57" s="26">
        <f t="shared" si="1"/>
        <v>0.00011574074074074073</v>
      </c>
      <c r="AG57" s="14">
        <f t="shared" si="2"/>
        <v>0.0016435185185184242</v>
      </c>
      <c r="AH57" s="146">
        <f>MIN(AG57:AG58)</f>
        <v>0.0015277777777777946</v>
      </c>
      <c r="AI57" s="142">
        <f>RANK(AH57,$AH$3:$AH$126,1)</f>
        <v>16</v>
      </c>
      <c r="AJ57" s="52">
        <v>16</v>
      </c>
    </row>
    <row r="58" spans="1:36" ht="13.5" thickBot="1">
      <c r="A58" s="145"/>
      <c r="B58" s="7"/>
      <c r="C58" s="141"/>
      <c r="D58" s="11">
        <v>2</v>
      </c>
      <c r="E58" s="15">
        <v>0.7159722222222222</v>
      </c>
      <c r="F58" s="29"/>
      <c r="G58" s="32"/>
      <c r="H58" s="29"/>
      <c r="I58" s="32"/>
      <c r="J58" s="29"/>
      <c r="K58" s="32"/>
      <c r="L58" s="29"/>
      <c r="M58" s="32"/>
      <c r="N58" s="29"/>
      <c r="O58" s="32"/>
      <c r="P58" s="29"/>
      <c r="Q58" s="32"/>
      <c r="R58" s="29"/>
      <c r="S58" s="32"/>
      <c r="T58" s="29"/>
      <c r="U58" s="32"/>
      <c r="V58" s="29"/>
      <c r="W58" s="32"/>
      <c r="X58" s="29"/>
      <c r="Y58" s="32"/>
      <c r="Z58" s="29"/>
      <c r="AA58" s="32"/>
      <c r="AB58" s="29"/>
      <c r="AC58" s="32"/>
      <c r="AD58" s="17">
        <v>0.7175</v>
      </c>
      <c r="AE58" s="23">
        <f t="shared" si="0"/>
        <v>0.0015277777777777946</v>
      </c>
      <c r="AF58" s="27">
        <f t="shared" si="1"/>
        <v>0</v>
      </c>
      <c r="AG58" s="37">
        <f t="shared" si="2"/>
        <v>0.0015277777777777946</v>
      </c>
      <c r="AH58" s="147"/>
      <c r="AI58" s="143"/>
      <c r="AJ58" s="51"/>
    </row>
    <row r="59" spans="1:36" ht="13.5" thickBot="1">
      <c r="A59" s="144">
        <v>75</v>
      </c>
      <c r="B59" s="6" t="s">
        <v>117</v>
      </c>
      <c r="C59" s="140"/>
      <c r="D59" s="10">
        <v>1</v>
      </c>
      <c r="E59" s="14">
        <v>0.6840277777777778</v>
      </c>
      <c r="F59" s="28"/>
      <c r="G59" s="31"/>
      <c r="H59" s="28"/>
      <c r="I59" s="31">
        <v>5</v>
      </c>
      <c r="J59" s="28"/>
      <c r="K59" s="31"/>
      <c r="L59" s="28"/>
      <c r="M59" s="31"/>
      <c r="N59" s="28"/>
      <c r="O59" s="31"/>
      <c r="P59" s="28"/>
      <c r="Q59" s="31"/>
      <c r="R59" s="28"/>
      <c r="S59" s="31"/>
      <c r="T59" s="28">
        <v>5</v>
      </c>
      <c r="U59" s="31"/>
      <c r="V59" s="28"/>
      <c r="W59" s="31">
        <v>5</v>
      </c>
      <c r="X59" s="28"/>
      <c r="Y59" s="31"/>
      <c r="Z59" s="28"/>
      <c r="AA59" s="31"/>
      <c r="AB59" s="28"/>
      <c r="AC59" s="31"/>
      <c r="AD59" s="17">
        <v>0.6855324074074075</v>
      </c>
      <c r="AE59" s="22">
        <f t="shared" si="0"/>
        <v>0.0015046296296297168</v>
      </c>
      <c r="AF59" s="26">
        <f t="shared" si="1"/>
        <v>0.00017361111111111112</v>
      </c>
      <c r="AG59" s="14">
        <f t="shared" si="2"/>
        <v>0.001678240740740828</v>
      </c>
      <c r="AH59" s="146">
        <f>MIN(AG59:AG60)</f>
        <v>0.0014583333333333393</v>
      </c>
      <c r="AI59" s="142">
        <f>RANK(AH59,$AH$3:$AH$126,1)</f>
        <v>9</v>
      </c>
      <c r="AJ59" s="52">
        <v>10</v>
      </c>
    </row>
    <row r="60" spans="1:36" ht="13.5" thickBot="1">
      <c r="A60" s="145"/>
      <c r="B60" s="7"/>
      <c r="C60" s="141"/>
      <c r="D60" s="11">
        <v>2</v>
      </c>
      <c r="E60" s="15">
        <v>0.7163194444444444</v>
      </c>
      <c r="F60" s="29"/>
      <c r="G60" s="32"/>
      <c r="H60" s="29"/>
      <c r="I60" s="32"/>
      <c r="J60" s="29"/>
      <c r="K60" s="32"/>
      <c r="L60" s="29"/>
      <c r="M60" s="32"/>
      <c r="N60" s="29"/>
      <c r="O60" s="32"/>
      <c r="P60" s="29"/>
      <c r="Q60" s="32"/>
      <c r="R60" s="29"/>
      <c r="S60" s="32"/>
      <c r="T60" s="29"/>
      <c r="U60" s="32"/>
      <c r="V60" s="29"/>
      <c r="W60" s="32"/>
      <c r="X60" s="29"/>
      <c r="Y60" s="32"/>
      <c r="Z60" s="29"/>
      <c r="AA60" s="32"/>
      <c r="AB60" s="29"/>
      <c r="AC60" s="32"/>
      <c r="AD60" s="17">
        <v>0.7177777777777777</v>
      </c>
      <c r="AE60" s="23">
        <f t="shared" si="0"/>
        <v>0.0014583333333333393</v>
      </c>
      <c r="AF60" s="27">
        <f t="shared" si="1"/>
        <v>0</v>
      </c>
      <c r="AG60" s="37">
        <f t="shared" si="2"/>
        <v>0.0014583333333333393</v>
      </c>
      <c r="AH60" s="147"/>
      <c r="AI60" s="143"/>
      <c r="AJ60" s="51"/>
    </row>
    <row r="61" spans="1:36" ht="13.5" thickBot="1">
      <c r="A61" s="144">
        <v>76</v>
      </c>
      <c r="B61" s="6" t="s">
        <v>21</v>
      </c>
      <c r="C61" s="140"/>
      <c r="D61" s="10">
        <v>1</v>
      </c>
      <c r="E61" s="14">
        <v>0.684375</v>
      </c>
      <c r="F61" s="28"/>
      <c r="G61" s="31"/>
      <c r="H61" s="28"/>
      <c r="I61" s="31"/>
      <c r="J61" s="28"/>
      <c r="K61" s="31"/>
      <c r="L61" s="28"/>
      <c r="M61" s="31"/>
      <c r="N61" s="28"/>
      <c r="O61" s="31"/>
      <c r="P61" s="28">
        <v>5</v>
      </c>
      <c r="Q61" s="31"/>
      <c r="R61" s="28"/>
      <c r="S61" s="31"/>
      <c r="T61" s="28"/>
      <c r="U61" s="31">
        <v>5</v>
      </c>
      <c r="V61" s="28"/>
      <c r="W61" s="31"/>
      <c r="X61" s="28"/>
      <c r="Y61" s="31"/>
      <c r="Z61" s="28">
        <v>5</v>
      </c>
      <c r="AA61" s="31"/>
      <c r="AB61" s="28"/>
      <c r="AC61" s="31"/>
      <c r="AD61" s="17">
        <v>0.6858680555555555</v>
      </c>
      <c r="AE61" s="22">
        <f t="shared" si="0"/>
        <v>0.001493055555555567</v>
      </c>
      <c r="AF61" s="26">
        <f t="shared" si="1"/>
        <v>0.00017361111111111112</v>
      </c>
      <c r="AG61" s="14">
        <f t="shared" si="2"/>
        <v>0.001666666666666678</v>
      </c>
      <c r="AH61" s="146">
        <f>MIN(AG61:AG62)</f>
        <v>0.001388888888888884</v>
      </c>
      <c r="AI61" s="142">
        <f>RANK(AH61,$AH$3:$AH$126,1)</f>
        <v>6</v>
      </c>
      <c r="AJ61" s="52">
        <v>6</v>
      </c>
    </row>
    <row r="62" spans="1:36" ht="13.5" thickBot="1">
      <c r="A62" s="145"/>
      <c r="B62" s="7"/>
      <c r="C62" s="141"/>
      <c r="D62" s="11">
        <v>2</v>
      </c>
      <c r="E62" s="15">
        <v>0.7166666666666667</v>
      </c>
      <c r="F62" s="29"/>
      <c r="G62" s="32"/>
      <c r="H62" s="29"/>
      <c r="I62" s="32"/>
      <c r="J62" s="29"/>
      <c r="K62" s="32"/>
      <c r="L62" s="29"/>
      <c r="M62" s="32"/>
      <c r="N62" s="29"/>
      <c r="O62" s="32"/>
      <c r="P62" s="29"/>
      <c r="Q62" s="32"/>
      <c r="R62" s="29"/>
      <c r="S62" s="32"/>
      <c r="T62" s="29"/>
      <c r="U62" s="32"/>
      <c r="V62" s="29"/>
      <c r="W62" s="32"/>
      <c r="X62" s="29"/>
      <c r="Y62" s="32"/>
      <c r="Z62" s="29"/>
      <c r="AA62" s="32"/>
      <c r="AB62" s="29"/>
      <c r="AC62" s="32"/>
      <c r="AD62" s="17">
        <v>0.7180555555555556</v>
      </c>
      <c r="AE62" s="23">
        <f t="shared" si="0"/>
        <v>0.001388888888888884</v>
      </c>
      <c r="AF62" s="27">
        <f t="shared" si="1"/>
        <v>0</v>
      </c>
      <c r="AG62" s="37">
        <f t="shared" si="2"/>
        <v>0.001388888888888884</v>
      </c>
      <c r="AH62" s="147"/>
      <c r="AI62" s="143"/>
      <c r="AJ62" s="51"/>
    </row>
    <row r="63" spans="1:36" ht="13.5" thickBot="1">
      <c r="A63" s="138">
        <v>45</v>
      </c>
      <c r="B63" s="44" t="s">
        <v>39</v>
      </c>
      <c r="C63" s="140"/>
      <c r="D63" s="10">
        <v>1</v>
      </c>
      <c r="E63" s="14">
        <v>0.6847222222222222</v>
      </c>
      <c r="F63" s="28"/>
      <c r="G63" s="31"/>
      <c r="H63" s="28"/>
      <c r="I63" s="31"/>
      <c r="J63" s="28"/>
      <c r="K63" s="31"/>
      <c r="L63" s="28"/>
      <c r="M63" s="31"/>
      <c r="N63" s="28"/>
      <c r="O63" s="31"/>
      <c r="P63" s="28">
        <v>5</v>
      </c>
      <c r="Q63" s="31"/>
      <c r="R63" s="28"/>
      <c r="S63" s="31">
        <v>5</v>
      </c>
      <c r="T63" s="28"/>
      <c r="U63" s="31">
        <v>50</v>
      </c>
      <c r="V63" s="28">
        <v>5</v>
      </c>
      <c r="W63" s="31"/>
      <c r="X63" s="28"/>
      <c r="Y63" s="31">
        <v>5</v>
      </c>
      <c r="Z63" s="28"/>
      <c r="AA63" s="31"/>
      <c r="AB63" s="28"/>
      <c r="AC63" s="31"/>
      <c r="AD63" s="17">
        <v>0.6863773148148148</v>
      </c>
      <c r="AE63" s="22">
        <f t="shared" si="0"/>
        <v>0.0016550925925925553</v>
      </c>
      <c r="AF63" s="26">
        <f t="shared" si="1"/>
        <v>0.0008101851851851852</v>
      </c>
      <c r="AG63" s="14">
        <f t="shared" si="2"/>
        <v>0.0024652777777777403</v>
      </c>
      <c r="AH63" s="146">
        <f>MIN(AG63:AG64)</f>
        <v>0.0015856481481481</v>
      </c>
      <c r="AI63" s="142">
        <f>RANK(AH63,$AH$3:$AH$126,1)</f>
        <v>21</v>
      </c>
      <c r="AJ63" s="52">
        <v>21</v>
      </c>
    </row>
    <row r="64" spans="1:36" ht="13.5" thickBot="1">
      <c r="A64" s="139"/>
      <c r="B64" s="40"/>
      <c r="C64" s="141"/>
      <c r="D64" s="11">
        <v>2</v>
      </c>
      <c r="E64" s="15">
        <v>0.7170138888888888</v>
      </c>
      <c r="F64" s="29"/>
      <c r="G64" s="32"/>
      <c r="H64" s="29"/>
      <c r="I64" s="32"/>
      <c r="J64" s="29"/>
      <c r="K64" s="32"/>
      <c r="L64" s="29"/>
      <c r="M64" s="32"/>
      <c r="N64" s="29"/>
      <c r="O64" s="32"/>
      <c r="P64" s="29"/>
      <c r="Q64" s="32"/>
      <c r="R64" s="29"/>
      <c r="S64" s="32"/>
      <c r="T64" s="29"/>
      <c r="U64" s="32"/>
      <c r="V64" s="29"/>
      <c r="W64" s="32"/>
      <c r="X64" s="29"/>
      <c r="Y64" s="32"/>
      <c r="Z64" s="29"/>
      <c r="AA64" s="32"/>
      <c r="AB64" s="29"/>
      <c r="AC64" s="32"/>
      <c r="AD64" s="17">
        <v>0.7185995370370369</v>
      </c>
      <c r="AE64" s="23">
        <f t="shared" si="0"/>
        <v>0.0015856481481481</v>
      </c>
      <c r="AF64" s="27">
        <f t="shared" si="1"/>
        <v>0</v>
      </c>
      <c r="AG64" s="37">
        <f t="shared" si="2"/>
        <v>0.0015856481481481</v>
      </c>
      <c r="AH64" s="147"/>
      <c r="AI64" s="143"/>
      <c r="AJ64" s="51"/>
    </row>
    <row r="65" spans="1:36" ht="13.5" thickBot="1">
      <c r="A65" s="144">
        <v>60</v>
      </c>
      <c r="B65" s="6" t="s">
        <v>24</v>
      </c>
      <c r="C65" s="140"/>
      <c r="D65" s="10">
        <v>1</v>
      </c>
      <c r="E65" s="14">
        <v>0.6850694444444444</v>
      </c>
      <c r="F65" s="28"/>
      <c r="G65" s="31"/>
      <c r="H65" s="28"/>
      <c r="I65" s="31"/>
      <c r="J65" s="28">
        <v>5</v>
      </c>
      <c r="K65" s="31"/>
      <c r="L65" s="28">
        <v>5</v>
      </c>
      <c r="M65" s="31">
        <v>5</v>
      </c>
      <c r="N65" s="28">
        <v>5</v>
      </c>
      <c r="O65" s="31">
        <v>5</v>
      </c>
      <c r="P65" s="28">
        <v>50</v>
      </c>
      <c r="Q65" s="31"/>
      <c r="R65" s="28">
        <v>5</v>
      </c>
      <c r="S65" s="31"/>
      <c r="T65" s="28"/>
      <c r="U65" s="31">
        <v>50</v>
      </c>
      <c r="V65" s="28"/>
      <c r="W65" s="31"/>
      <c r="X65" s="28"/>
      <c r="Y65" s="31">
        <v>5</v>
      </c>
      <c r="Z65" s="28"/>
      <c r="AA65" s="31"/>
      <c r="AB65" s="28"/>
      <c r="AC65" s="31"/>
      <c r="AD65" s="17">
        <v>0.6868287037037036</v>
      </c>
      <c r="AE65" s="22">
        <f aca="true" t="shared" si="3" ref="AE65:AE126">AD65-E65</f>
        <v>0.0017592592592592382</v>
      </c>
      <c r="AF65" s="26">
        <f aca="true" t="shared" si="4" ref="AF65:AF126">TIME(,,SUM(F65:AC65))</f>
        <v>0.0015624999999999999</v>
      </c>
      <c r="AG65" s="14">
        <f t="shared" si="2"/>
        <v>0.003321759259259238</v>
      </c>
      <c r="AH65" s="146">
        <f>MIN(AG65:AG66)</f>
        <v>0.003321759259259238</v>
      </c>
      <c r="AI65" s="142">
        <f>RANK(AH65,$AH$3:$AH$126,1)</f>
        <v>58</v>
      </c>
      <c r="AJ65" s="52">
        <v>58</v>
      </c>
    </row>
    <row r="66" spans="1:36" ht="13.5" thickBot="1">
      <c r="A66" s="145"/>
      <c r="B66" s="7"/>
      <c r="C66" s="141"/>
      <c r="D66" s="11">
        <v>2</v>
      </c>
      <c r="E66" s="15">
        <v>0.717361111111111</v>
      </c>
      <c r="F66" s="29"/>
      <c r="G66" s="32"/>
      <c r="H66" s="29"/>
      <c r="I66" s="32"/>
      <c r="J66" s="29">
        <v>5</v>
      </c>
      <c r="K66" s="32">
        <v>5</v>
      </c>
      <c r="L66" s="29"/>
      <c r="M66" s="32"/>
      <c r="N66" s="29"/>
      <c r="O66" s="32"/>
      <c r="P66" s="29">
        <v>5</v>
      </c>
      <c r="Q66" s="32"/>
      <c r="R66" s="29"/>
      <c r="S66" s="32"/>
      <c r="T66" s="29"/>
      <c r="U66" s="32"/>
      <c r="V66" s="29"/>
      <c r="W66" s="32">
        <v>50</v>
      </c>
      <c r="X66" s="29">
        <v>50</v>
      </c>
      <c r="Y66" s="32">
        <v>50</v>
      </c>
      <c r="Z66" s="29"/>
      <c r="AA66" s="32"/>
      <c r="AB66" s="29"/>
      <c r="AC66" s="32"/>
      <c r="AD66" s="17">
        <v>0.7191898148148148</v>
      </c>
      <c r="AE66" s="23">
        <f t="shared" si="3"/>
        <v>0.0018287037037038045</v>
      </c>
      <c r="AF66" s="27">
        <f t="shared" si="4"/>
        <v>0.0019097222222222222</v>
      </c>
      <c r="AG66" s="37">
        <f t="shared" si="2"/>
        <v>0.003738425925926027</v>
      </c>
      <c r="AH66" s="147"/>
      <c r="AI66" s="143"/>
      <c r="AJ66" s="51"/>
    </row>
    <row r="67" spans="1:36" ht="13.5" thickBot="1">
      <c r="A67" s="144">
        <v>59</v>
      </c>
      <c r="B67" s="6" t="s">
        <v>71</v>
      </c>
      <c r="C67" s="140"/>
      <c r="D67" s="10">
        <v>1</v>
      </c>
      <c r="E67" s="14">
        <v>0.6857638888888888</v>
      </c>
      <c r="F67" s="28"/>
      <c r="G67" s="31"/>
      <c r="H67" s="28"/>
      <c r="I67" s="31">
        <v>5</v>
      </c>
      <c r="J67" s="28">
        <v>50</v>
      </c>
      <c r="K67" s="31">
        <v>5</v>
      </c>
      <c r="L67" s="28"/>
      <c r="M67" s="31">
        <v>5</v>
      </c>
      <c r="N67" s="28">
        <v>5</v>
      </c>
      <c r="O67" s="31"/>
      <c r="P67" s="28">
        <v>50</v>
      </c>
      <c r="Q67" s="31"/>
      <c r="R67" s="28"/>
      <c r="S67" s="31"/>
      <c r="T67" s="28"/>
      <c r="U67" s="31">
        <v>50</v>
      </c>
      <c r="V67" s="28">
        <v>50</v>
      </c>
      <c r="W67" s="31"/>
      <c r="X67" s="28">
        <v>5</v>
      </c>
      <c r="Y67" s="31"/>
      <c r="Z67" s="28">
        <v>5</v>
      </c>
      <c r="AA67" s="31"/>
      <c r="AB67" s="28"/>
      <c r="AC67" s="31"/>
      <c r="AD67" s="17">
        <v>0.6878009259259259</v>
      </c>
      <c r="AE67" s="22">
        <f t="shared" si="3"/>
        <v>0.0020370370370370594</v>
      </c>
      <c r="AF67" s="26">
        <f t="shared" si="4"/>
        <v>0.0026620370370370374</v>
      </c>
      <c r="AG67" s="14">
        <f aca="true" t="shared" si="5" ref="AG67:AG126">IF(AD67=0,"23:00:00",AE67+AF67)</f>
        <v>0.004699074074074097</v>
      </c>
      <c r="AH67" s="146">
        <f>MIN(AG67:AG68)</f>
        <v>0.0035763888888888243</v>
      </c>
      <c r="AI67" s="142">
        <f>RANK(AH67,$AH$3:$AH$126,1)</f>
        <v>59</v>
      </c>
      <c r="AJ67" s="52">
        <v>59</v>
      </c>
    </row>
    <row r="68" spans="1:36" ht="13.5" thickBot="1">
      <c r="A68" s="145"/>
      <c r="B68" s="7"/>
      <c r="C68" s="141"/>
      <c r="D68" s="11">
        <v>2</v>
      </c>
      <c r="E68" s="15">
        <v>0.7177083333333334</v>
      </c>
      <c r="F68" s="29"/>
      <c r="G68" s="32"/>
      <c r="H68" s="29"/>
      <c r="I68" s="32">
        <v>5</v>
      </c>
      <c r="J68" s="29">
        <v>50</v>
      </c>
      <c r="K68" s="32"/>
      <c r="L68" s="29"/>
      <c r="M68" s="32">
        <v>5</v>
      </c>
      <c r="N68" s="29">
        <v>5</v>
      </c>
      <c r="O68" s="32">
        <v>5</v>
      </c>
      <c r="P68" s="29">
        <v>5</v>
      </c>
      <c r="Q68" s="32"/>
      <c r="R68" s="29"/>
      <c r="S68" s="32"/>
      <c r="T68" s="29"/>
      <c r="U68" s="32">
        <v>50</v>
      </c>
      <c r="V68" s="29"/>
      <c r="W68" s="32">
        <v>5</v>
      </c>
      <c r="X68" s="29">
        <v>5</v>
      </c>
      <c r="Y68" s="32"/>
      <c r="Z68" s="29">
        <v>5</v>
      </c>
      <c r="AA68" s="32"/>
      <c r="AB68" s="29"/>
      <c r="AC68" s="32"/>
      <c r="AD68" s="17">
        <v>0.7196643518518518</v>
      </c>
      <c r="AE68" s="23">
        <f t="shared" si="3"/>
        <v>0.001956018518518454</v>
      </c>
      <c r="AF68" s="27">
        <f t="shared" si="4"/>
        <v>0.0016203703703703703</v>
      </c>
      <c r="AG68" s="37">
        <f t="shared" si="5"/>
        <v>0.0035763888888888243</v>
      </c>
      <c r="AH68" s="147"/>
      <c r="AI68" s="143"/>
      <c r="AJ68" s="51"/>
    </row>
    <row r="69" spans="1:36" ht="13.5" thickBot="1">
      <c r="A69" s="144">
        <v>64</v>
      </c>
      <c r="B69" s="6" t="s">
        <v>26</v>
      </c>
      <c r="C69" s="140"/>
      <c r="D69" s="10">
        <v>1</v>
      </c>
      <c r="E69" s="14">
        <v>0.6930555555555555</v>
      </c>
      <c r="F69" s="28"/>
      <c r="G69" s="31"/>
      <c r="H69" s="28">
        <v>5</v>
      </c>
      <c r="I69" s="31">
        <v>5</v>
      </c>
      <c r="J69" s="28">
        <v>5</v>
      </c>
      <c r="K69" s="31">
        <v>5</v>
      </c>
      <c r="L69" s="28">
        <v>5</v>
      </c>
      <c r="M69" s="31">
        <v>5</v>
      </c>
      <c r="N69" s="28">
        <v>5</v>
      </c>
      <c r="O69" s="31">
        <v>5</v>
      </c>
      <c r="P69" s="28">
        <v>5</v>
      </c>
      <c r="Q69" s="31"/>
      <c r="R69" s="28">
        <v>5</v>
      </c>
      <c r="S69" s="31">
        <v>5</v>
      </c>
      <c r="T69" s="28"/>
      <c r="U69" s="31">
        <v>5</v>
      </c>
      <c r="V69" s="28"/>
      <c r="W69" s="31"/>
      <c r="X69" s="28">
        <v>5</v>
      </c>
      <c r="Y69" s="31">
        <v>5</v>
      </c>
      <c r="Z69" s="28">
        <v>5</v>
      </c>
      <c r="AA69" s="31"/>
      <c r="AB69" s="28"/>
      <c r="AC69" s="31"/>
      <c r="AD69" s="17">
        <v>0.6948263888888889</v>
      </c>
      <c r="AE69" s="22">
        <f t="shared" si="3"/>
        <v>0.001770833333333388</v>
      </c>
      <c r="AF69" s="26">
        <f t="shared" si="4"/>
        <v>0.0008680555555555555</v>
      </c>
      <c r="AG69" s="14">
        <f t="shared" si="5"/>
        <v>0.0026388888888889436</v>
      </c>
      <c r="AH69" s="146">
        <f>MIN(AG69:AG70)</f>
        <v>0.002071759259259298</v>
      </c>
      <c r="AI69" s="142">
        <f>RANK(AH69,$AH$3:$AH$126,1)</f>
        <v>49</v>
      </c>
      <c r="AJ69" s="52">
        <v>48</v>
      </c>
    </row>
    <row r="70" spans="1:36" ht="13.5" thickBot="1">
      <c r="A70" s="145"/>
      <c r="B70" s="7"/>
      <c r="C70" s="141"/>
      <c r="D70" s="11">
        <v>2</v>
      </c>
      <c r="E70" s="15">
        <v>0.7270833333333333</v>
      </c>
      <c r="F70" s="29"/>
      <c r="G70" s="32"/>
      <c r="H70" s="29"/>
      <c r="I70" s="32"/>
      <c r="J70" s="29">
        <v>5</v>
      </c>
      <c r="K70" s="32"/>
      <c r="L70" s="29"/>
      <c r="M70" s="32">
        <v>5</v>
      </c>
      <c r="N70" s="29"/>
      <c r="O70" s="32"/>
      <c r="P70" s="29">
        <v>5</v>
      </c>
      <c r="Q70" s="32"/>
      <c r="R70" s="29">
        <v>5</v>
      </c>
      <c r="S70" s="32">
        <v>5</v>
      </c>
      <c r="T70" s="29"/>
      <c r="U70" s="32">
        <v>5</v>
      </c>
      <c r="V70" s="29"/>
      <c r="W70" s="32"/>
      <c r="X70" s="29"/>
      <c r="Y70" s="32"/>
      <c r="Z70" s="29">
        <v>5</v>
      </c>
      <c r="AA70" s="32"/>
      <c r="AB70" s="29"/>
      <c r="AC70" s="32"/>
      <c r="AD70" s="17">
        <v>0.72875</v>
      </c>
      <c r="AE70" s="23">
        <f t="shared" si="3"/>
        <v>0.0016666666666667052</v>
      </c>
      <c r="AF70" s="27">
        <f t="shared" si="4"/>
        <v>0.0004050925925925926</v>
      </c>
      <c r="AG70" s="37">
        <f t="shared" si="5"/>
        <v>0.002071759259259298</v>
      </c>
      <c r="AH70" s="147"/>
      <c r="AI70" s="143"/>
      <c r="AJ70" s="51"/>
    </row>
    <row r="71" spans="1:36" ht="13.5" thickBot="1">
      <c r="A71" s="144">
        <v>65</v>
      </c>
      <c r="B71" s="6" t="s">
        <v>25</v>
      </c>
      <c r="C71" s="140"/>
      <c r="D71" s="10">
        <v>1</v>
      </c>
      <c r="E71" s="14">
        <v>0.686111111111111</v>
      </c>
      <c r="F71" s="28"/>
      <c r="G71" s="31"/>
      <c r="H71" s="28"/>
      <c r="I71" s="31"/>
      <c r="J71" s="28">
        <v>5</v>
      </c>
      <c r="K71" s="31"/>
      <c r="L71" s="28"/>
      <c r="M71" s="31"/>
      <c r="N71" s="28"/>
      <c r="O71" s="31"/>
      <c r="P71" s="28">
        <v>5</v>
      </c>
      <c r="Q71" s="31"/>
      <c r="R71" s="28"/>
      <c r="S71" s="31"/>
      <c r="T71" s="28"/>
      <c r="U71" s="31">
        <v>5</v>
      </c>
      <c r="V71" s="28"/>
      <c r="W71" s="31"/>
      <c r="X71" s="28">
        <v>5</v>
      </c>
      <c r="Y71" s="31"/>
      <c r="Z71" s="28">
        <v>5</v>
      </c>
      <c r="AA71" s="31"/>
      <c r="AB71" s="28"/>
      <c r="AC71" s="31"/>
      <c r="AD71" s="17">
        <v>0.6880208333333333</v>
      </c>
      <c r="AE71" s="22">
        <f t="shared" si="3"/>
        <v>0.0019097222222222987</v>
      </c>
      <c r="AF71" s="26">
        <f t="shared" si="4"/>
        <v>0.0002893518518518519</v>
      </c>
      <c r="AG71" s="14">
        <f t="shared" si="5"/>
        <v>0.0021990740740741505</v>
      </c>
      <c r="AH71" s="146">
        <f>MIN(AG71:AG72)</f>
        <v>0.0019907407407407656</v>
      </c>
      <c r="AI71" s="142">
        <f>RANK(AH71,$AH$3:$AH$126,1)</f>
        <v>43</v>
      </c>
      <c r="AJ71" s="52">
        <v>42</v>
      </c>
    </row>
    <row r="72" spans="1:36" ht="13.5" thickBot="1">
      <c r="A72" s="145"/>
      <c r="B72" s="7"/>
      <c r="C72" s="141"/>
      <c r="D72" s="11">
        <v>2</v>
      </c>
      <c r="E72" s="15">
        <v>0.7180555555555556</v>
      </c>
      <c r="F72" s="29"/>
      <c r="G72" s="32"/>
      <c r="H72" s="29"/>
      <c r="I72" s="32"/>
      <c r="J72" s="29"/>
      <c r="K72" s="32"/>
      <c r="L72" s="29"/>
      <c r="M72" s="32">
        <v>5</v>
      </c>
      <c r="N72" s="29"/>
      <c r="O72" s="32">
        <v>5</v>
      </c>
      <c r="P72" s="29"/>
      <c r="Q72" s="32"/>
      <c r="R72" s="29"/>
      <c r="S72" s="32">
        <v>5</v>
      </c>
      <c r="T72" s="29"/>
      <c r="U72" s="32"/>
      <c r="V72" s="29"/>
      <c r="W72" s="32"/>
      <c r="X72" s="29"/>
      <c r="Y72" s="32"/>
      <c r="Z72" s="29"/>
      <c r="AA72" s="32"/>
      <c r="AB72" s="29"/>
      <c r="AC72" s="32"/>
      <c r="AD72" s="17">
        <v>0.7198726851851852</v>
      </c>
      <c r="AE72" s="23">
        <f t="shared" si="3"/>
        <v>0.0018171296296296546</v>
      </c>
      <c r="AF72" s="27">
        <f t="shared" si="4"/>
        <v>0.00017361111111111112</v>
      </c>
      <c r="AG72" s="37">
        <f t="shared" si="5"/>
        <v>0.0019907407407407656</v>
      </c>
      <c r="AH72" s="147"/>
      <c r="AI72" s="143"/>
      <c r="AJ72" s="51"/>
    </row>
    <row r="73" spans="1:36" ht="13.5" thickBot="1">
      <c r="A73" s="138">
        <v>74</v>
      </c>
      <c r="B73" s="44" t="s">
        <v>118</v>
      </c>
      <c r="C73" s="140"/>
      <c r="D73" s="10">
        <v>1</v>
      </c>
      <c r="E73" s="14">
        <v>0.6895833333333333</v>
      </c>
      <c r="F73" s="28"/>
      <c r="G73" s="31"/>
      <c r="H73" s="28"/>
      <c r="I73" s="31"/>
      <c r="J73" s="28"/>
      <c r="K73" s="31"/>
      <c r="L73" s="28"/>
      <c r="M73" s="31"/>
      <c r="N73" s="28"/>
      <c r="O73" s="31"/>
      <c r="P73" s="28">
        <v>5</v>
      </c>
      <c r="Q73" s="31"/>
      <c r="R73" s="28"/>
      <c r="S73" s="31"/>
      <c r="T73" s="28"/>
      <c r="U73" s="31">
        <v>5</v>
      </c>
      <c r="V73" s="28"/>
      <c r="W73" s="31">
        <v>50</v>
      </c>
      <c r="X73" s="28"/>
      <c r="Y73" s="31">
        <v>50</v>
      </c>
      <c r="Z73" s="28"/>
      <c r="AA73" s="31"/>
      <c r="AB73" s="28"/>
      <c r="AC73" s="31"/>
      <c r="AD73" s="17">
        <v>0.7003472222222222</v>
      </c>
      <c r="AE73" s="22">
        <f t="shared" si="3"/>
        <v>0.010763888888888906</v>
      </c>
      <c r="AF73" s="26">
        <f t="shared" si="4"/>
        <v>0.001273148148148148</v>
      </c>
      <c r="AG73" s="14">
        <f t="shared" si="5"/>
        <v>0.012037037037037054</v>
      </c>
      <c r="AH73" s="146">
        <f>MIN(AG73:AG74)</f>
        <v>0.0016319444444446263</v>
      </c>
      <c r="AI73" s="142">
        <f>RANK(AH73,$AH$3:$AH$126,1)</f>
        <v>24</v>
      </c>
      <c r="AJ73" s="52">
        <v>24</v>
      </c>
    </row>
    <row r="74" spans="1:36" ht="13.5" thickBot="1">
      <c r="A74" s="139"/>
      <c r="B74" s="40"/>
      <c r="C74" s="141"/>
      <c r="D74" s="11">
        <v>2</v>
      </c>
      <c r="E74" s="15">
        <v>0.7246527777777777</v>
      </c>
      <c r="F74" s="29">
        <v>5</v>
      </c>
      <c r="G74" s="32"/>
      <c r="H74" s="29"/>
      <c r="I74" s="32"/>
      <c r="J74" s="29"/>
      <c r="K74" s="32"/>
      <c r="L74" s="29">
        <v>5</v>
      </c>
      <c r="M74" s="32"/>
      <c r="N74" s="29"/>
      <c r="O74" s="32"/>
      <c r="P74" s="29"/>
      <c r="Q74" s="32"/>
      <c r="R74" s="29"/>
      <c r="S74" s="32"/>
      <c r="T74" s="29"/>
      <c r="U74" s="32"/>
      <c r="V74" s="29"/>
      <c r="W74" s="32">
        <v>5</v>
      </c>
      <c r="X74" s="29"/>
      <c r="Y74" s="32">
        <v>5</v>
      </c>
      <c r="Z74" s="29"/>
      <c r="AA74" s="32"/>
      <c r="AB74" s="29"/>
      <c r="AC74" s="32"/>
      <c r="AD74" s="17">
        <v>0.7260532407407408</v>
      </c>
      <c r="AE74" s="23">
        <f t="shared" si="3"/>
        <v>0.0014004629629631449</v>
      </c>
      <c r="AF74" s="27">
        <f t="shared" si="4"/>
        <v>0.00023148148148148146</v>
      </c>
      <c r="AG74" s="37">
        <f t="shared" si="5"/>
        <v>0.0016319444444446263</v>
      </c>
      <c r="AH74" s="147"/>
      <c r="AI74" s="143"/>
      <c r="AJ74" s="51"/>
    </row>
    <row r="75" spans="1:36" ht="13.5" thickBot="1">
      <c r="A75" s="144">
        <v>38</v>
      </c>
      <c r="B75" s="6" t="s">
        <v>88</v>
      </c>
      <c r="C75" s="140"/>
      <c r="D75" s="10">
        <v>1</v>
      </c>
      <c r="E75" s="14">
        <v>0.6864583333333334</v>
      </c>
      <c r="F75" s="28"/>
      <c r="G75" s="31"/>
      <c r="H75" s="28"/>
      <c r="I75" s="31"/>
      <c r="J75" s="28"/>
      <c r="K75" s="31"/>
      <c r="L75" s="28"/>
      <c r="M75" s="31"/>
      <c r="N75" s="28"/>
      <c r="O75" s="31"/>
      <c r="P75" s="28">
        <v>5</v>
      </c>
      <c r="Q75" s="31"/>
      <c r="R75" s="28"/>
      <c r="S75" s="31"/>
      <c r="T75" s="28">
        <v>5</v>
      </c>
      <c r="U75" s="31">
        <v>5</v>
      </c>
      <c r="V75" s="28"/>
      <c r="W75" s="31"/>
      <c r="X75" s="28"/>
      <c r="Y75" s="31"/>
      <c r="Z75" s="28"/>
      <c r="AA75" s="31"/>
      <c r="AB75" s="28"/>
      <c r="AC75" s="31"/>
      <c r="AD75" s="17">
        <v>0.6883564814814815</v>
      </c>
      <c r="AE75" s="22">
        <f t="shared" si="3"/>
        <v>0.0018981481481481488</v>
      </c>
      <c r="AF75" s="26">
        <f t="shared" si="4"/>
        <v>0.00017361111111111112</v>
      </c>
      <c r="AG75" s="14">
        <f t="shared" si="5"/>
        <v>0.0020717592592592597</v>
      </c>
      <c r="AH75" s="146">
        <f>MIN(AG75:AG76)</f>
        <v>0.0020138888888887973</v>
      </c>
      <c r="AI75" s="142">
        <f>RANK(AH75,$AH$3:$AH$126,1)</f>
        <v>45</v>
      </c>
      <c r="AJ75" s="52">
        <v>44</v>
      </c>
    </row>
    <row r="76" spans="1:36" ht="13.5" thickBot="1">
      <c r="A76" s="145"/>
      <c r="B76" s="7"/>
      <c r="C76" s="141"/>
      <c r="D76" s="11">
        <v>2</v>
      </c>
      <c r="E76" s="15">
        <v>0.7184027777777778</v>
      </c>
      <c r="F76" s="29"/>
      <c r="G76" s="32"/>
      <c r="H76" s="29"/>
      <c r="I76" s="32"/>
      <c r="J76" s="29"/>
      <c r="K76" s="32">
        <v>5</v>
      </c>
      <c r="L76" s="29"/>
      <c r="M76" s="32"/>
      <c r="N76" s="29">
        <v>5</v>
      </c>
      <c r="O76" s="32"/>
      <c r="P76" s="29"/>
      <c r="Q76" s="32"/>
      <c r="R76" s="29"/>
      <c r="S76" s="32"/>
      <c r="T76" s="29"/>
      <c r="U76" s="32"/>
      <c r="V76" s="29"/>
      <c r="W76" s="32"/>
      <c r="X76" s="29">
        <v>5</v>
      </c>
      <c r="Y76" s="32">
        <v>5</v>
      </c>
      <c r="Z76" s="29"/>
      <c r="AA76" s="32"/>
      <c r="AB76" s="29"/>
      <c r="AC76" s="32"/>
      <c r="AD76" s="17">
        <v>0.7201851851851852</v>
      </c>
      <c r="AE76" s="23">
        <f t="shared" si="3"/>
        <v>0.001782407407407316</v>
      </c>
      <c r="AF76" s="27">
        <f t="shared" si="4"/>
        <v>0.00023148148148148146</v>
      </c>
      <c r="AG76" s="37">
        <f t="shared" si="5"/>
        <v>0.0020138888888887973</v>
      </c>
      <c r="AH76" s="147"/>
      <c r="AI76" s="143"/>
      <c r="AJ76" s="51"/>
    </row>
    <row r="77" spans="1:36" ht="13.5" thickBot="1">
      <c r="A77" s="144">
        <v>77</v>
      </c>
      <c r="B77" s="6" t="s">
        <v>27</v>
      </c>
      <c r="C77" s="140"/>
      <c r="D77" s="10">
        <v>1</v>
      </c>
      <c r="E77" s="14">
        <v>0.6868055555555556</v>
      </c>
      <c r="F77" s="28"/>
      <c r="G77" s="31"/>
      <c r="H77" s="28"/>
      <c r="I77" s="31"/>
      <c r="J77" s="28"/>
      <c r="K77" s="31"/>
      <c r="L77" s="28"/>
      <c r="M77" s="31"/>
      <c r="N77" s="28"/>
      <c r="O77" s="31"/>
      <c r="P77" s="28">
        <v>5</v>
      </c>
      <c r="Q77" s="31"/>
      <c r="R77" s="28"/>
      <c r="S77" s="31"/>
      <c r="T77" s="28"/>
      <c r="U77" s="31">
        <v>5</v>
      </c>
      <c r="V77" s="28"/>
      <c r="W77" s="31"/>
      <c r="X77" s="28"/>
      <c r="Y77" s="31"/>
      <c r="Z77" s="28"/>
      <c r="AA77" s="31"/>
      <c r="AB77" s="28"/>
      <c r="AC77" s="31"/>
      <c r="AD77" s="17">
        <v>0.688761574074074</v>
      </c>
      <c r="AE77" s="22">
        <f t="shared" si="3"/>
        <v>0.001956018518518454</v>
      </c>
      <c r="AF77" s="26">
        <f t="shared" si="4"/>
        <v>0.00011574074074074073</v>
      </c>
      <c r="AG77" s="14">
        <f t="shared" si="5"/>
        <v>0.002071759259259195</v>
      </c>
      <c r="AH77" s="146">
        <f>MIN(AG77:AG78)</f>
        <v>0.001967592592592669</v>
      </c>
      <c r="AI77" s="142">
        <f>RANK(AH77,$AH$3:$AH$126,1)</f>
        <v>42</v>
      </c>
      <c r="AJ77" s="52">
        <v>41</v>
      </c>
    </row>
    <row r="78" spans="1:36" ht="13.5" thickBot="1">
      <c r="A78" s="145"/>
      <c r="B78" s="7"/>
      <c r="C78" s="141"/>
      <c r="D78" s="11">
        <v>2</v>
      </c>
      <c r="E78" s="15">
        <v>0.71875</v>
      </c>
      <c r="F78" s="29"/>
      <c r="G78" s="32"/>
      <c r="H78" s="29"/>
      <c r="I78" s="32"/>
      <c r="J78" s="29"/>
      <c r="K78" s="32"/>
      <c r="L78" s="29"/>
      <c r="M78" s="32">
        <v>5</v>
      </c>
      <c r="N78" s="29"/>
      <c r="O78" s="32"/>
      <c r="P78" s="29"/>
      <c r="Q78" s="32"/>
      <c r="R78" s="29"/>
      <c r="S78" s="32"/>
      <c r="T78" s="29"/>
      <c r="U78" s="32"/>
      <c r="V78" s="29"/>
      <c r="W78" s="32"/>
      <c r="X78" s="29"/>
      <c r="Y78" s="32"/>
      <c r="Z78" s="29"/>
      <c r="AA78" s="32"/>
      <c r="AB78" s="29"/>
      <c r="AC78" s="32"/>
      <c r="AD78" s="17">
        <v>0.7206597222222223</v>
      </c>
      <c r="AE78" s="23">
        <f t="shared" si="3"/>
        <v>0.0019097222222222987</v>
      </c>
      <c r="AF78" s="27">
        <f t="shared" si="4"/>
        <v>5.7870370370370366E-05</v>
      </c>
      <c r="AG78" s="37">
        <f t="shared" si="5"/>
        <v>0.001967592592592669</v>
      </c>
      <c r="AH78" s="147"/>
      <c r="AI78" s="143"/>
      <c r="AJ78" s="51"/>
    </row>
    <row r="79" spans="1:36" ht="13.5" thickBot="1">
      <c r="A79" s="144">
        <v>82</v>
      </c>
      <c r="B79" s="6" t="s">
        <v>119</v>
      </c>
      <c r="C79" s="140"/>
      <c r="D79" s="10">
        <v>1</v>
      </c>
      <c r="E79" s="14">
        <v>0.6871527777777778</v>
      </c>
      <c r="F79" s="28"/>
      <c r="G79" s="31"/>
      <c r="H79" s="28"/>
      <c r="I79" s="31">
        <v>5</v>
      </c>
      <c r="J79" s="28">
        <v>5</v>
      </c>
      <c r="K79" s="31"/>
      <c r="L79" s="28"/>
      <c r="M79" s="31">
        <v>5</v>
      </c>
      <c r="N79" s="28"/>
      <c r="O79" s="31"/>
      <c r="P79" s="28">
        <v>50</v>
      </c>
      <c r="Q79" s="31">
        <v>5</v>
      </c>
      <c r="R79" s="28"/>
      <c r="S79" s="31">
        <v>5</v>
      </c>
      <c r="T79" s="28"/>
      <c r="U79" s="31">
        <v>50</v>
      </c>
      <c r="V79" s="28"/>
      <c r="W79" s="31"/>
      <c r="X79" s="28"/>
      <c r="Y79" s="31"/>
      <c r="Z79" s="28"/>
      <c r="AA79" s="31"/>
      <c r="AB79" s="28"/>
      <c r="AC79" s="31"/>
      <c r="AD79" s="17">
        <v>0.6897337962962963</v>
      </c>
      <c r="AE79" s="22">
        <f t="shared" si="3"/>
        <v>0.002581018518518441</v>
      </c>
      <c r="AF79" s="26">
        <f t="shared" si="4"/>
        <v>0.0014467592592592594</v>
      </c>
      <c r="AG79" s="14">
        <f t="shared" si="5"/>
        <v>0.0040277777777777005</v>
      </c>
      <c r="AH79" s="146">
        <f>MIN(AG79:AG80)</f>
        <v>0.0023148148148149183</v>
      </c>
      <c r="AI79" s="142">
        <f>RANK(AH79,$AH$3:$AH$126,1)</f>
        <v>54</v>
      </c>
      <c r="AJ79" s="52">
        <v>54</v>
      </c>
    </row>
    <row r="80" spans="1:36" ht="13.5" thickBot="1">
      <c r="A80" s="145"/>
      <c r="B80" s="7"/>
      <c r="C80" s="141"/>
      <c r="D80" s="11">
        <v>2</v>
      </c>
      <c r="E80" s="15">
        <v>0.7190972222222222</v>
      </c>
      <c r="F80" s="29"/>
      <c r="G80" s="32"/>
      <c r="H80" s="29"/>
      <c r="I80" s="32"/>
      <c r="J80" s="29">
        <v>5</v>
      </c>
      <c r="K80" s="32"/>
      <c r="L80" s="29"/>
      <c r="M80" s="32"/>
      <c r="N80" s="29"/>
      <c r="O80" s="32"/>
      <c r="P80" s="29"/>
      <c r="Q80" s="32"/>
      <c r="R80" s="29"/>
      <c r="S80" s="32"/>
      <c r="T80" s="29"/>
      <c r="U80" s="32">
        <v>5</v>
      </c>
      <c r="V80" s="29">
        <v>5</v>
      </c>
      <c r="W80" s="32">
        <v>5</v>
      </c>
      <c r="X80" s="29"/>
      <c r="Y80" s="32"/>
      <c r="Z80" s="29"/>
      <c r="AA80" s="32"/>
      <c r="AB80" s="29"/>
      <c r="AC80" s="32"/>
      <c r="AD80" s="17">
        <v>0.7211805555555556</v>
      </c>
      <c r="AE80" s="23">
        <f t="shared" si="3"/>
        <v>0.002083333333333437</v>
      </c>
      <c r="AF80" s="27">
        <f t="shared" si="4"/>
        <v>0.00023148148148148146</v>
      </c>
      <c r="AG80" s="37">
        <f t="shared" si="5"/>
        <v>0.0023148148148149183</v>
      </c>
      <c r="AH80" s="147"/>
      <c r="AI80" s="143"/>
      <c r="AJ80" s="51"/>
    </row>
    <row r="81" spans="1:36" ht="13.5" thickBot="1">
      <c r="A81" s="144">
        <v>71</v>
      </c>
      <c r="B81" s="6" t="s">
        <v>68</v>
      </c>
      <c r="C81" s="140"/>
      <c r="D81" s="10">
        <v>1</v>
      </c>
      <c r="E81" s="14">
        <v>0.6875</v>
      </c>
      <c r="F81" s="28"/>
      <c r="G81" s="31"/>
      <c r="H81" s="28"/>
      <c r="I81" s="31"/>
      <c r="J81" s="28">
        <v>5</v>
      </c>
      <c r="K81" s="31"/>
      <c r="L81" s="28"/>
      <c r="M81" s="31"/>
      <c r="N81" s="28"/>
      <c r="O81" s="31">
        <v>5</v>
      </c>
      <c r="P81" s="28">
        <v>5</v>
      </c>
      <c r="Q81" s="31"/>
      <c r="R81" s="28"/>
      <c r="S81" s="31"/>
      <c r="T81" s="28"/>
      <c r="U81" s="31">
        <v>5</v>
      </c>
      <c r="V81" s="28"/>
      <c r="W81" s="31"/>
      <c r="X81" s="28"/>
      <c r="Y81" s="31"/>
      <c r="Z81" s="28"/>
      <c r="AA81" s="31"/>
      <c r="AB81" s="28"/>
      <c r="AC81" s="31"/>
      <c r="AD81" s="17">
        <v>0.6891319444444445</v>
      </c>
      <c r="AE81" s="22">
        <f t="shared" si="3"/>
        <v>0.0016319444444444775</v>
      </c>
      <c r="AF81" s="26">
        <f t="shared" si="4"/>
        <v>0.00023148148148148146</v>
      </c>
      <c r="AG81" s="14">
        <f t="shared" si="5"/>
        <v>0.0018634259259259589</v>
      </c>
      <c r="AH81" s="146">
        <f>MIN(AG81:AG82)</f>
        <v>0.0018634259259259589</v>
      </c>
      <c r="AI81" s="142">
        <f>RANK(AH81,$AH$3:$AH$126,1)</f>
        <v>36</v>
      </c>
      <c r="AJ81" s="52">
        <v>36</v>
      </c>
    </row>
    <row r="82" spans="1:36" ht="13.5" thickBot="1">
      <c r="A82" s="145"/>
      <c r="B82" s="7"/>
      <c r="C82" s="141"/>
      <c r="D82" s="11">
        <v>2</v>
      </c>
      <c r="E82" s="15">
        <v>0.7197916666666666</v>
      </c>
      <c r="F82" s="29"/>
      <c r="G82" s="32"/>
      <c r="H82" s="29"/>
      <c r="I82" s="32"/>
      <c r="J82" s="29"/>
      <c r="K82" s="32"/>
      <c r="L82" s="29"/>
      <c r="M82" s="32"/>
      <c r="N82" s="29"/>
      <c r="O82" s="32"/>
      <c r="P82" s="29"/>
      <c r="Q82" s="32"/>
      <c r="R82" s="29"/>
      <c r="S82" s="32">
        <v>5</v>
      </c>
      <c r="T82" s="29"/>
      <c r="U82" s="32"/>
      <c r="V82" s="29"/>
      <c r="W82" s="32"/>
      <c r="X82" s="29"/>
      <c r="Y82" s="32"/>
      <c r="Z82" s="29"/>
      <c r="AA82" s="32"/>
      <c r="AB82" s="29"/>
      <c r="AC82" s="32"/>
      <c r="AD82" s="17">
        <v>0.7216898148148148</v>
      </c>
      <c r="AE82" s="23">
        <f t="shared" si="3"/>
        <v>0.0018981481481481488</v>
      </c>
      <c r="AF82" s="27">
        <f t="shared" si="4"/>
        <v>5.7870370370370366E-05</v>
      </c>
      <c r="AG82" s="37">
        <f t="shared" si="5"/>
        <v>0.0019560185185185193</v>
      </c>
      <c r="AH82" s="147"/>
      <c r="AI82" s="143"/>
      <c r="AJ82" s="51"/>
    </row>
    <row r="83" spans="1:36" ht="13.5" thickBot="1">
      <c r="A83" s="144">
        <v>1</v>
      </c>
      <c r="B83" s="6" t="s">
        <v>29</v>
      </c>
      <c r="C83" s="140"/>
      <c r="D83" s="10">
        <v>1</v>
      </c>
      <c r="E83" s="14">
        <v>0.6878472222222222</v>
      </c>
      <c r="F83" s="28"/>
      <c r="G83" s="31">
        <v>5</v>
      </c>
      <c r="H83" s="28"/>
      <c r="I83" s="31"/>
      <c r="J83" s="28">
        <v>5</v>
      </c>
      <c r="K83" s="31"/>
      <c r="L83" s="28"/>
      <c r="M83" s="31"/>
      <c r="N83" s="28"/>
      <c r="O83" s="31"/>
      <c r="P83" s="28">
        <v>5</v>
      </c>
      <c r="Q83" s="31"/>
      <c r="R83" s="28"/>
      <c r="S83" s="31">
        <v>5</v>
      </c>
      <c r="T83" s="28"/>
      <c r="U83" s="31">
        <v>50</v>
      </c>
      <c r="V83" s="28"/>
      <c r="W83" s="31">
        <v>5</v>
      </c>
      <c r="X83" s="28"/>
      <c r="Y83" s="31">
        <v>5</v>
      </c>
      <c r="Z83" s="28"/>
      <c r="AA83" s="31"/>
      <c r="AB83" s="28"/>
      <c r="AC83" s="31"/>
      <c r="AD83" s="17">
        <v>0.6895833333333333</v>
      </c>
      <c r="AE83" s="22">
        <f t="shared" si="3"/>
        <v>0.0017361111111111605</v>
      </c>
      <c r="AF83" s="26">
        <f t="shared" si="4"/>
        <v>0.0009259259259259259</v>
      </c>
      <c r="AG83" s="14">
        <f t="shared" si="5"/>
        <v>0.0026620370370370864</v>
      </c>
      <c r="AH83" s="146">
        <f>MIN(AG83:AG84)</f>
        <v>0.0017013888888887758</v>
      </c>
      <c r="AI83" s="142">
        <f>RANK(AH83,$AH$3:$AH$126,1)</f>
        <v>28</v>
      </c>
      <c r="AJ83" s="52">
        <v>28</v>
      </c>
    </row>
    <row r="84" spans="1:36" ht="13.5" thickBot="1">
      <c r="A84" s="145"/>
      <c r="B84" s="7"/>
      <c r="C84" s="141"/>
      <c r="D84" s="11">
        <v>2</v>
      </c>
      <c r="E84" s="15">
        <v>0.720138888888889</v>
      </c>
      <c r="F84" s="29"/>
      <c r="G84" s="32"/>
      <c r="H84" s="29"/>
      <c r="I84" s="32"/>
      <c r="J84" s="29"/>
      <c r="K84" s="32"/>
      <c r="L84" s="29"/>
      <c r="M84" s="32"/>
      <c r="N84" s="29"/>
      <c r="O84" s="32"/>
      <c r="P84" s="29"/>
      <c r="Q84" s="32"/>
      <c r="R84" s="29"/>
      <c r="S84" s="32"/>
      <c r="T84" s="29"/>
      <c r="U84" s="32">
        <v>5</v>
      </c>
      <c r="V84" s="29"/>
      <c r="W84" s="32"/>
      <c r="X84" s="29"/>
      <c r="Y84" s="32"/>
      <c r="Z84" s="29"/>
      <c r="AA84" s="32"/>
      <c r="AB84" s="29"/>
      <c r="AC84" s="32"/>
      <c r="AD84" s="17">
        <v>0.7217824074074074</v>
      </c>
      <c r="AE84" s="23">
        <f t="shared" si="3"/>
        <v>0.0016435185185184054</v>
      </c>
      <c r="AF84" s="27">
        <f t="shared" si="4"/>
        <v>5.7870370370370366E-05</v>
      </c>
      <c r="AG84" s="37">
        <f t="shared" si="5"/>
        <v>0.0017013888888887758</v>
      </c>
      <c r="AH84" s="147"/>
      <c r="AI84" s="143"/>
      <c r="AJ84" s="51"/>
    </row>
    <row r="85" spans="1:36" ht="13.5" thickBot="1">
      <c r="A85" s="144">
        <v>7</v>
      </c>
      <c r="B85" s="6" t="s">
        <v>32</v>
      </c>
      <c r="C85" s="140"/>
      <c r="D85" s="10">
        <v>1</v>
      </c>
      <c r="E85" s="14">
        <v>0.6885416666666666</v>
      </c>
      <c r="F85" s="28"/>
      <c r="G85" s="31"/>
      <c r="H85" s="28"/>
      <c r="I85" s="31"/>
      <c r="J85" s="28"/>
      <c r="K85" s="31"/>
      <c r="L85" s="28"/>
      <c r="M85" s="31"/>
      <c r="N85" s="28"/>
      <c r="O85" s="31"/>
      <c r="P85" s="28">
        <v>5</v>
      </c>
      <c r="Q85" s="31"/>
      <c r="R85" s="28"/>
      <c r="S85" s="31">
        <v>5</v>
      </c>
      <c r="T85" s="28"/>
      <c r="U85" s="31">
        <v>5</v>
      </c>
      <c r="V85" s="28"/>
      <c r="W85" s="31"/>
      <c r="X85" s="28"/>
      <c r="Y85" s="31"/>
      <c r="Z85" s="28">
        <v>5</v>
      </c>
      <c r="AA85" s="31"/>
      <c r="AB85" s="28"/>
      <c r="AC85" s="31"/>
      <c r="AD85" s="17">
        <v>0.6901041666666666</v>
      </c>
      <c r="AE85" s="22">
        <f t="shared" si="3"/>
        <v>0.0015625000000000222</v>
      </c>
      <c r="AF85" s="26">
        <f t="shared" si="4"/>
        <v>0.00023148148148148146</v>
      </c>
      <c r="AG85" s="14">
        <f t="shared" si="5"/>
        <v>0.0017939814814815036</v>
      </c>
      <c r="AH85" s="146">
        <f>MIN(AG85:AG86)</f>
        <v>0.00157407407407408</v>
      </c>
      <c r="AI85" s="142">
        <f>RANK(AH85,$AH$3:$AH$126,1)</f>
        <v>20</v>
      </c>
      <c r="AJ85" s="52">
        <v>20</v>
      </c>
    </row>
    <row r="86" spans="1:36" ht="13.5" thickBot="1">
      <c r="A86" s="145"/>
      <c r="B86" s="7"/>
      <c r="C86" s="141"/>
      <c r="D86" s="11">
        <v>2</v>
      </c>
      <c r="E86" s="15">
        <v>0.7207754629629629</v>
      </c>
      <c r="F86" s="29">
        <v>5</v>
      </c>
      <c r="G86" s="32"/>
      <c r="H86" s="29"/>
      <c r="I86" s="32"/>
      <c r="J86" s="29"/>
      <c r="K86" s="32"/>
      <c r="L86" s="29"/>
      <c r="M86" s="32"/>
      <c r="N86" s="29">
        <v>5</v>
      </c>
      <c r="O86" s="32"/>
      <c r="P86" s="29"/>
      <c r="Q86" s="32"/>
      <c r="R86" s="29"/>
      <c r="S86" s="32"/>
      <c r="T86" s="29"/>
      <c r="U86" s="32"/>
      <c r="V86" s="29"/>
      <c r="W86" s="32"/>
      <c r="X86" s="29"/>
      <c r="Y86" s="32"/>
      <c r="Z86" s="29"/>
      <c r="AA86" s="32"/>
      <c r="AB86" s="29"/>
      <c r="AC86" s="32"/>
      <c r="AD86" s="17">
        <v>0.7222337962962962</v>
      </c>
      <c r="AE86" s="23">
        <f t="shared" si="3"/>
        <v>0.0014583333333333393</v>
      </c>
      <c r="AF86" s="27">
        <f t="shared" si="4"/>
        <v>0.00011574074074074073</v>
      </c>
      <c r="AG86" s="37">
        <f t="shared" si="5"/>
        <v>0.00157407407407408</v>
      </c>
      <c r="AH86" s="147"/>
      <c r="AI86" s="143"/>
      <c r="AJ86" s="51"/>
    </row>
    <row r="87" spans="1:36" ht="13.5" thickBot="1">
      <c r="A87" s="144">
        <v>37</v>
      </c>
      <c r="B87" s="6" t="s">
        <v>135</v>
      </c>
      <c r="C87" s="140"/>
      <c r="D87" s="10">
        <v>1</v>
      </c>
      <c r="E87" s="14">
        <v>0.6892361111111112</v>
      </c>
      <c r="F87" s="28"/>
      <c r="G87" s="31"/>
      <c r="H87" s="28"/>
      <c r="I87" s="31"/>
      <c r="J87" s="28"/>
      <c r="K87" s="31"/>
      <c r="L87" s="28"/>
      <c r="M87" s="31"/>
      <c r="N87" s="28"/>
      <c r="O87" s="31"/>
      <c r="P87" s="28">
        <v>5</v>
      </c>
      <c r="Q87" s="31"/>
      <c r="R87" s="28"/>
      <c r="S87" s="31"/>
      <c r="T87" s="28"/>
      <c r="U87" s="31"/>
      <c r="V87" s="28"/>
      <c r="W87" s="31"/>
      <c r="X87" s="28"/>
      <c r="Y87" s="31"/>
      <c r="Z87" s="28">
        <v>5</v>
      </c>
      <c r="AA87" s="31"/>
      <c r="AB87" s="28"/>
      <c r="AC87" s="31"/>
      <c r="AD87" s="17">
        <v>0.6907291666666667</v>
      </c>
      <c r="AE87" s="22">
        <f t="shared" si="3"/>
        <v>0.001493055555555567</v>
      </c>
      <c r="AF87" s="26">
        <f t="shared" si="4"/>
        <v>0.00011574074074074073</v>
      </c>
      <c r="AG87" s="14">
        <f t="shared" si="5"/>
        <v>0.0016087962962963076</v>
      </c>
      <c r="AH87" s="146">
        <f>MIN(AG87:AG88)</f>
        <v>0.0015162037037036635</v>
      </c>
      <c r="AI87" s="142">
        <f>RANK(AH87,$AH$3:$AH$126,1)</f>
        <v>15</v>
      </c>
      <c r="AJ87" s="52">
        <v>15</v>
      </c>
    </row>
    <row r="88" spans="1:36" ht="13.5" thickBot="1">
      <c r="A88" s="145"/>
      <c r="B88" s="7"/>
      <c r="C88" s="141"/>
      <c r="D88" s="11">
        <v>2</v>
      </c>
      <c r="E88" s="15">
        <v>0.7211805555555556</v>
      </c>
      <c r="F88" s="29"/>
      <c r="G88" s="32"/>
      <c r="H88" s="29"/>
      <c r="I88" s="32"/>
      <c r="J88" s="29"/>
      <c r="K88" s="32"/>
      <c r="L88" s="29"/>
      <c r="M88" s="32"/>
      <c r="N88" s="29"/>
      <c r="O88" s="32"/>
      <c r="P88" s="29"/>
      <c r="Q88" s="32"/>
      <c r="R88" s="29"/>
      <c r="S88" s="32"/>
      <c r="T88" s="29"/>
      <c r="U88" s="32"/>
      <c r="V88" s="29"/>
      <c r="W88" s="32">
        <v>5</v>
      </c>
      <c r="X88" s="29">
        <v>5</v>
      </c>
      <c r="Y88" s="32"/>
      <c r="Z88" s="29"/>
      <c r="AA88" s="32"/>
      <c r="AB88" s="29"/>
      <c r="AC88" s="32"/>
      <c r="AD88" s="17">
        <v>0.7225810185185185</v>
      </c>
      <c r="AE88" s="23">
        <f t="shared" si="3"/>
        <v>0.0014004629629629228</v>
      </c>
      <c r="AF88" s="27">
        <f t="shared" si="4"/>
        <v>0.00011574074074074073</v>
      </c>
      <c r="AG88" s="37">
        <f t="shared" si="5"/>
        <v>0.0015162037037036635</v>
      </c>
      <c r="AH88" s="147"/>
      <c r="AI88" s="143"/>
      <c r="AJ88" s="51"/>
    </row>
    <row r="89" spans="1:36" ht="13.5" thickBot="1">
      <c r="A89" s="144">
        <v>14</v>
      </c>
      <c r="B89" s="6" t="s">
        <v>120</v>
      </c>
      <c r="C89" s="140"/>
      <c r="D89" s="10">
        <v>1</v>
      </c>
      <c r="E89" s="14">
        <v>0.6899305555555556</v>
      </c>
      <c r="F89" s="28"/>
      <c r="G89" s="31"/>
      <c r="H89" s="28"/>
      <c r="I89" s="31"/>
      <c r="J89" s="28"/>
      <c r="K89" s="31"/>
      <c r="L89" s="28"/>
      <c r="M89" s="31"/>
      <c r="N89" s="28"/>
      <c r="O89" s="31"/>
      <c r="P89" s="28">
        <v>5</v>
      </c>
      <c r="Q89" s="31"/>
      <c r="R89" s="28"/>
      <c r="S89" s="31">
        <v>5</v>
      </c>
      <c r="T89" s="28"/>
      <c r="U89" s="31">
        <v>5</v>
      </c>
      <c r="V89" s="28"/>
      <c r="W89" s="31"/>
      <c r="X89" s="28">
        <v>5</v>
      </c>
      <c r="Y89" s="31"/>
      <c r="Z89" s="28"/>
      <c r="AA89" s="31"/>
      <c r="AB89" s="28"/>
      <c r="AC89" s="31"/>
      <c r="AD89" s="17">
        <v>0.691400462962963</v>
      </c>
      <c r="AE89" s="22">
        <f t="shared" si="3"/>
        <v>0.0014699074074073781</v>
      </c>
      <c r="AF89" s="26">
        <f t="shared" si="4"/>
        <v>0.00023148148148148146</v>
      </c>
      <c r="AG89" s="14">
        <f t="shared" si="5"/>
        <v>0.0017013888888888595</v>
      </c>
      <c r="AH89" s="146">
        <f>MIN(AG89:AG90)</f>
        <v>0.0014699074074074892</v>
      </c>
      <c r="AI89" s="142">
        <f>RANK(AH89,$AH$3:$AH$126,1)</f>
        <v>11</v>
      </c>
      <c r="AJ89" s="52">
        <v>11</v>
      </c>
    </row>
    <row r="90" spans="1:36" ht="13.5" thickBot="1">
      <c r="A90" s="145"/>
      <c r="B90" s="7"/>
      <c r="C90" s="141"/>
      <c r="D90" s="11">
        <v>2</v>
      </c>
      <c r="E90" s="15">
        <v>0.7215277777777778</v>
      </c>
      <c r="F90" s="29"/>
      <c r="G90" s="32"/>
      <c r="H90" s="29"/>
      <c r="I90" s="32"/>
      <c r="J90" s="29"/>
      <c r="K90" s="32"/>
      <c r="L90" s="29"/>
      <c r="M90" s="32"/>
      <c r="N90" s="29"/>
      <c r="O90" s="32"/>
      <c r="P90" s="29"/>
      <c r="Q90" s="32"/>
      <c r="R90" s="29"/>
      <c r="S90" s="32"/>
      <c r="T90" s="29"/>
      <c r="U90" s="32"/>
      <c r="V90" s="29"/>
      <c r="W90" s="32"/>
      <c r="X90" s="29"/>
      <c r="Y90" s="32"/>
      <c r="Z90" s="29"/>
      <c r="AA90" s="32"/>
      <c r="AB90" s="29"/>
      <c r="AC90" s="32"/>
      <c r="AD90" s="17">
        <v>0.7229976851851853</v>
      </c>
      <c r="AE90" s="23">
        <f t="shared" si="3"/>
        <v>0.0014699074074074892</v>
      </c>
      <c r="AF90" s="27">
        <f t="shared" si="4"/>
        <v>0</v>
      </c>
      <c r="AG90" s="37">
        <f t="shared" si="5"/>
        <v>0.0014699074074074892</v>
      </c>
      <c r="AH90" s="147"/>
      <c r="AI90" s="143"/>
      <c r="AJ90" s="51"/>
    </row>
    <row r="91" spans="1:36" ht="13.5" thickBot="1">
      <c r="A91" s="144">
        <v>23</v>
      </c>
      <c r="B91" s="6" t="s">
        <v>34</v>
      </c>
      <c r="C91" s="140"/>
      <c r="D91" s="10">
        <v>1</v>
      </c>
      <c r="E91" s="14">
        <v>0.6902777777777778</v>
      </c>
      <c r="F91" s="28"/>
      <c r="G91" s="31"/>
      <c r="H91" s="28"/>
      <c r="I91" s="31"/>
      <c r="J91" s="28"/>
      <c r="K91" s="31"/>
      <c r="L91" s="28"/>
      <c r="M91" s="31"/>
      <c r="N91" s="28"/>
      <c r="O91" s="31">
        <v>5</v>
      </c>
      <c r="P91" s="28"/>
      <c r="Q91" s="31"/>
      <c r="R91" s="28"/>
      <c r="S91" s="31"/>
      <c r="T91" s="28"/>
      <c r="U91" s="31">
        <v>5</v>
      </c>
      <c r="V91" s="28"/>
      <c r="W91" s="31"/>
      <c r="X91" s="28"/>
      <c r="Y91" s="31"/>
      <c r="Z91" s="28"/>
      <c r="AA91" s="31"/>
      <c r="AB91" s="28"/>
      <c r="AC91" s="31"/>
      <c r="AD91" s="17">
        <v>0.6917592592592593</v>
      </c>
      <c r="AE91" s="22">
        <f t="shared" si="3"/>
        <v>0.001481481481481528</v>
      </c>
      <c r="AF91" s="26">
        <f t="shared" si="4"/>
        <v>0.00011574074074074073</v>
      </c>
      <c r="AG91" s="14">
        <f t="shared" si="5"/>
        <v>0.0015972222222222687</v>
      </c>
      <c r="AH91" s="146">
        <f>MIN(AG91:AG92)</f>
        <v>0.0015046296296295598</v>
      </c>
      <c r="AI91" s="142">
        <f>RANK(AH91,$AH$3:$AH$126,1)</f>
        <v>13</v>
      </c>
      <c r="AJ91" s="52">
        <v>13</v>
      </c>
    </row>
    <row r="92" spans="1:36" ht="13.5" thickBot="1">
      <c r="A92" s="145"/>
      <c r="B92" s="7"/>
      <c r="C92" s="141"/>
      <c r="D92" s="11">
        <v>2</v>
      </c>
      <c r="E92" s="15">
        <v>0.721875</v>
      </c>
      <c r="F92" s="29"/>
      <c r="G92" s="32">
        <v>5</v>
      </c>
      <c r="H92" s="29"/>
      <c r="I92" s="32"/>
      <c r="J92" s="29"/>
      <c r="K92" s="32"/>
      <c r="L92" s="29"/>
      <c r="M92" s="32"/>
      <c r="N92" s="29"/>
      <c r="O92" s="32"/>
      <c r="P92" s="29"/>
      <c r="Q92" s="32"/>
      <c r="R92" s="29"/>
      <c r="S92" s="32"/>
      <c r="T92" s="29"/>
      <c r="U92" s="32"/>
      <c r="V92" s="29"/>
      <c r="W92" s="32"/>
      <c r="X92" s="29"/>
      <c r="Y92" s="32"/>
      <c r="Z92" s="29"/>
      <c r="AA92" s="32"/>
      <c r="AB92" s="29"/>
      <c r="AC92" s="32"/>
      <c r="AD92" s="17">
        <v>0.7233217592592592</v>
      </c>
      <c r="AE92" s="23">
        <f t="shared" si="3"/>
        <v>0.0014467592592591894</v>
      </c>
      <c r="AF92" s="27">
        <f t="shared" si="4"/>
        <v>5.7870370370370366E-05</v>
      </c>
      <c r="AG92" s="37">
        <f t="shared" si="5"/>
        <v>0.0015046296296295598</v>
      </c>
      <c r="AH92" s="147"/>
      <c r="AI92" s="143"/>
      <c r="AJ92" s="51"/>
    </row>
    <row r="93" spans="1:36" ht="13.5" thickBot="1">
      <c r="A93" s="144">
        <v>2235</v>
      </c>
      <c r="B93" s="6" t="s">
        <v>33</v>
      </c>
      <c r="C93" s="140"/>
      <c r="D93" s="10">
        <v>1</v>
      </c>
      <c r="E93" s="14">
        <v>0.690625</v>
      </c>
      <c r="F93" s="28"/>
      <c r="G93" s="31"/>
      <c r="H93" s="28"/>
      <c r="I93" s="31"/>
      <c r="J93" s="28"/>
      <c r="K93" s="31"/>
      <c r="L93" s="28"/>
      <c r="M93" s="31"/>
      <c r="N93" s="28"/>
      <c r="O93" s="31"/>
      <c r="P93" s="28">
        <v>5</v>
      </c>
      <c r="Q93" s="31"/>
      <c r="R93" s="28"/>
      <c r="S93" s="31"/>
      <c r="T93" s="28"/>
      <c r="U93" s="31"/>
      <c r="V93" s="28"/>
      <c r="W93" s="31"/>
      <c r="X93" s="28"/>
      <c r="Y93" s="31"/>
      <c r="Z93" s="28"/>
      <c r="AA93" s="31"/>
      <c r="AB93" s="28"/>
      <c r="AC93" s="31"/>
      <c r="AD93" s="17">
        <v>0.6921527777777778</v>
      </c>
      <c r="AE93" s="22">
        <f t="shared" si="3"/>
        <v>0.0015277777777777946</v>
      </c>
      <c r="AF93" s="26">
        <f t="shared" si="4"/>
        <v>5.7870370370370366E-05</v>
      </c>
      <c r="AG93" s="14">
        <f t="shared" si="5"/>
        <v>0.001585648148148165</v>
      </c>
      <c r="AH93" s="146">
        <f>MIN(AG93:AG94)</f>
        <v>0.0015393518518518985</v>
      </c>
      <c r="AI93" s="142">
        <f>RANK(AH93,$AH$3:$AH$126,1)</f>
        <v>19</v>
      </c>
      <c r="AJ93" s="52">
        <v>17</v>
      </c>
    </row>
    <row r="94" spans="1:36" ht="13.5" thickBot="1">
      <c r="A94" s="145"/>
      <c r="B94" s="7"/>
      <c r="C94" s="141"/>
      <c r="D94" s="11">
        <v>2</v>
      </c>
      <c r="E94" s="15">
        <v>0.7222222222222222</v>
      </c>
      <c r="F94" s="29"/>
      <c r="G94" s="32"/>
      <c r="H94" s="29"/>
      <c r="I94" s="32"/>
      <c r="J94" s="29"/>
      <c r="K94" s="32"/>
      <c r="L94" s="29"/>
      <c r="M94" s="32"/>
      <c r="N94" s="29"/>
      <c r="O94" s="32"/>
      <c r="P94" s="29"/>
      <c r="Q94" s="32"/>
      <c r="R94" s="29"/>
      <c r="S94" s="32"/>
      <c r="T94" s="29"/>
      <c r="U94" s="32">
        <v>5</v>
      </c>
      <c r="V94" s="29"/>
      <c r="W94" s="32"/>
      <c r="X94" s="29"/>
      <c r="Y94" s="32"/>
      <c r="Z94" s="29"/>
      <c r="AA94" s="32"/>
      <c r="AB94" s="29"/>
      <c r="AC94" s="32"/>
      <c r="AD94" s="17">
        <v>0.7237037037037037</v>
      </c>
      <c r="AE94" s="23">
        <f t="shared" si="3"/>
        <v>0.001481481481481528</v>
      </c>
      <c r="AF94" s="27">
        <f t="shared" si="4"/>
        <v>5.7870370370370366E-05</v>
      </c>
      <c r="AG94" s="37">
        <f t="shared" si="5"/>
        <v>0.0015393518518518985</v>
      </c>
      <c r="AH94" s="147"/>
      <c r="AI94" s="143"/>
      <c r="AJ94" s="51"/>
    </row>
    <row r="95" spans="1:36" ht="13.5" thickBot="1">
      <c r="A95" s="144">
        <v>33</v>
      </c>
      <c r="B95" s="6" t="s">
        <v>121</v>
      </c>
      <c r="C95" s="140"/>
      <c r="D95" s="10">
        <v>1</v>
      </c>
      <c r="E95" s="14">
        <v>0.6909722222222222</v>
      </c>
      <c r="F95" s="28"/>
      <c r="G95" s="31"/>
      <c r="H95" s="28"/>
      <c r="I95" s="31"/>
      <c r="J95" s="28"/>
      <c r="K95" s="31"/>
      <c r="L95" s="28"/>
      <c r="M95" s="31"/>
      <c r="N95" s="28"/>
      <c r="O95" s="31"/>
      <c r="P95" s="28">
        <v>5</v>
      </c>
      <c r="Q95" s="31"/>
      <c r="R95" s="28"/>
      <c r="S95" s="31"/>
      <c r="T95" s="28"/>
      <c r="U95" s="31">
        <v>5</v>
      </c>
      <c r="V95" s="28"/>
      <c r="W95" s="31"/>
      <c r="X95" s="28"/>
      <c r="Y95" s="31"/>
      <c r="Z95" s="28">
        <v>5</v>
      </c>
      <c r="AA95" s="31"/>
      <c r="AB95" s="28"/>
      <c r="AC95" s="31"/>
      <c r="AD95" s="17">
        <v>0.692511574074074</v>
      </c>
      <c r="AE95" s="22">
        <f t="shared" si="3"/>
        <v>0.0015393518518518334</v>
      </c>
      <c r="AF95" s="26">
        <f t="shared" si="4"/>
        <v>0.00017361111111111112</v>
      </c>
      <c r="AG95" s="14">
        <f t="shared" si="5"/>
        <v>0.0017129629629629446</v>
      </c>
      <c r="AH95" s="146">
        <f>MIN(AG95:AG96)</f>
        <v>0.001666666666666724</v>
      </c>
      <c r="AI95" s="142">
        <f>RANK(AH95,$AH$3:$AH$126,1)</f>
        <v>26</v>
      </c>
      <c r="AJ95" s="52">
        <v>26</v>
      </c>
    </row>
    <row r="96" spans="1:36" ht="13.5" thickBot="1">
      <c r="A96" s="145"/>
      <c r="B96" s="7"/>
      <c r="C96" s="141"/>
      <c r="D96" s="11">
        <v>2</v>
      </c>
      <c r="E96" s="15">
        <v>0.7225694444444444</v>
      </c>
      <c r="F96" s="29"/>
      <c r="G96" s="32"/>
      <c r="H96" s="29"/>
      <c r="I96" s="32"/>
      <c r="J96" s="29"/>
      <c r="K96" s="32"/>
      <c r="L96" s="29">
        <v>5</v>
      </c>
      <c r="M96" s="32"/>
      <c r="N96" s="29"/>
      <c r="O96" s="32"/>
      <c r="P96" s="29"/>
      <c r="Q96" s="32"/>
      <c r="R96" s="29"/>
      <c r="S96" s="32"/>
      <c r="T96" s="29"/>
      <c r="U96" s="32">
        <v>5</v>
      </c>
      <c r="V96" s="29"/>
      <c r="W96" s="32"/>
      <c r="X96" s="29"/>
      <c r="Y96" s="32"/>
      <c r="Z96" s="29"/>
      <c r="AA96" s="32"/>
      <c r="AB96" s="29"/>
      <c r="AC96" s="32"/>
      <c r="AD96" s="17">
        <v>0.7241203703703704</v>
      </c>
      <c r="AE96" s="23">
        <f t="shared" si="3"/>
        <v>0.0015509259259259833</v>
      </c>
      <c r="AF96" s="27">
        <f t="shared" si="4"/>
        <v>0.00011574074074074073</v>
      </c>
      <c r="AG96" s="37">
        <f t="shared" si="5"/>
        <v>0.001666666666666724</v>
      </c>
      <c r="AH96" s="147"/>
      <c r="AI96" s="143"/>
      <c r="AJ96" s="51"/>
    </row>
    <row r="97" spans="1:36" ht="13.5" thickBot="1">
      <c r="A97" s="144">
        <v>3</v>
      </c>
      <c r="B97" s="6" t="s">
        <v>40</v>
      </c>
      <c r="C97" s="140"/>
      <c r="D97" s="10">
        <v>1</v>
      </c>
      <c r="E97" s="14">
        <v>0.6913194444444444</v>
      </c>
      <c r="F97" s="28"/>
      <c r="G97" s="31"/>
      <c r="H97" s="28"/>
      <c r="I97" s="31"/>
      <c r="J97" s="28"/>
      <c r="K97" s="31"/>
      <c r="L97" s="28"/>
      <c r="M97" s="31"/>
      <c r="N97" s="28"/>
      <c r="O97" s="31"/>
      <c r="P97" s="28"/>
      <c r="Q97" s="31"/>
      <c r="R97" s="28"/>
      <c r="S97" s="31"/>
      <c r="T97" s="28"/>
      <c r="U97" s="31">
        <v>5</v>
      </c>
      <c r="V97" s="28"/>
      <c r="W97" s="31"/>
      <c r="X97" s="28"/>
      <c r="Y97" s="31">
        <v>5</v>
      </c>
      <c r="Z97" s="28"/>
      <c r="AA97" s="31"/>
      <c r="AB97" s="28"/>
      <c r="AC97" s="31"/>
      <c r="AD97" s="17">
        <v>0.6928009259259259</v>
      </c>
      <c r="AE97" s="22">
        <f t="shared" si="3"/>
        <v>0.001481481481481528</v>
      </c>
      <c r="AF97" s="26">
        <f t="shared" si="4"/>
        <v>0.00011574074074074073</v>
      </c>
      <c r="AG97" s="14">
        <f t="shared" si="5"/>
        <v>0.0015972222222222687</v>
      </c>
      <c r="AH97" s="146">
        <f>MIN(AG97:AG98)</f>
        <v>0.0015162037037035987</v>
      </c>
      <c r="AI97" s="142">
        <f>RANK(AH97,$AH$3:$AH$126,1)</f>
        <v>14</v>
      </c>
      <c r="AJ97" s="52">
        <v>14</v>
      </c>
    </row>
    <row r="98" spans="1:36" ht="13.5" thickBot="1">
      <c r="A98" s="145"/>
      <c r="B98" s="41"/>
      <c r="C98" s="141"/>
      <c r="D98" s="11">
        <v>2</v>
      </c>
      <c r="E98" s="15">
        <v>0.7229166666666668</v>
      </c>
      <c r="F98" s="29"/>
      <c r="G98" s="32"/>
      <c r="H98" s="29"/>
      <c r="I98" s="32"/>
      <c r="J98" s="29"/>
      <c r="K98" s="32"/>
      <c r="L98" s="29"/>
      <c r="M98" s="32"/>
      <c r="N98" s="29"/>
      <c r="O98" s="32"/>
      <c r="P98" s="29"/>
      <c r="Q98" s="32"/>
      <c r="R98" s="29"/>
      <c r="S98" s="32"/>
      <c r="T98" s="29"/>
      <c r="U98" s="32">
        <v>5</v>
      </c>
      <c r="V98" s="29"/>
      <c r="W98" s="32"/>
      <c r="X98" s="29"/>
      <c r="Z98" s="29"/>
      <c r="AA98" s="32"/>
      <c r="AB98" s="29"/>
      <c r="AC98" s="32"/>
      <c r="AD98" s="17">
        <v>0.724375</v>
      </c>
      <c r="AE98" s="23">
        <f t="shared" si="3"/>
        <v>0.0014583333333332282</v>
      </c>
      <c r="AF98" s="27">
        <f t="shared" si="4"/>
        <v>5.7870370370370366E-05</v>
      </c>
      <c r="AG98" s="37">
        <f t="shared" si="5"/>
        <v>0.0015162037037035987</v>
      </c>
      <c r="AH98" s="147"/>
      <c r="AI98" s="143"/>
      <c r="AJ98" s="51"/>
    </row>
    <row r="99" spans="1:36" ht="13.5" thickBot="1">
      <c r="A99" s="144">
        <v>27</v>
      </c>
      <c r="B99" s="6" t="s">
        <v>84</v>
      </c>
      <c r="C99" s="140"/>
      <c r="D99" s="10">
        <v>1</v>
      </c>
      <c r="E99" s="14">
        <v>0.6916666666666668</v>
      </c>
      <c r="F99" s="28"/>
      <c r="G99" s="31"/>
      <c r="H99" s="28"/>
      <c r="I99" s="31"/>
      <c r="J99" s="28"/>
      <c r="K99" s="31"/>
      <c r="L99" s="28"/>
      <c r="M99" s="31"/>
      <c r="N99" s="28"/>
      <c r="O99" s="31"/>
      <c r="P99" s="28"/>
      <c r="Q99" s="31"/>
      <c r="R99" s="28"/>
      <c r="S99" s="31"/>
      <c r="T99" s="28"/>
      <c r="U99" s="31"/>
      <c r="V99" s="28"/>
      <c r="W99" s="31"/>
      <c r="X99" s="28"/>
      <c r="Y99" s="32"/>
      <c r="Z99" s="28"/>
      <c r="AA99" s="31"/>
      <c r="AB99" s="28"/>
      <c r="AC99" s="31"/>
      <c r="AD99" s="17">
        <v>0.6931597222222222</v>
      </c>
      <c r="AE99" s="22">
        <f t="shared" si="3"/>
        <v>0.0014930555555554559</v>
      </c>
      <c r="AF99" s="26">
        <f t="shared" si="4"/>
        <v>0</v>
      </c>
      <c r="AG99" s="14">
        <f t="shared" si="5"/>
        <v>0.0014930555555554559</v>
      </c>
      <c r="AH99" s="146">
        <f>MIN(AG99:AG100)</f>
        <v>0.0014351851851851505</v>
      </c>
      <c r="AI99" s="142">
        <f>RANK(AH99,$AH$3:$AH$126,1)</f>
        <v>8</v>
      </c>
      <c r="AJ99" s="52">
        <v>7</v>
      </c>
    </row>
    <row r="100" spans="1:36" ht="13.5" thickBot="1">
      <c r="A100" s="145"/>
      <c r="B100" s="7"/>
      <c r="C100" s="141"/>
      <c r="D100" s="11">
        <v>2</v>
      </c>
      <c r="E100" s="15">
        <v>0.7232638888888889</v>
      </c>
      <c r="F100" s="29"/>
      <c r="G100" s="32"/>
      <c r="H100" s="29"/>
      <c r="I100" s="32"/>
      <c r="J100" s="29"/>
      <c r="K100" s="32"/>
      <c r="L100" s="29"/>
      <c r="M100" s="32"/>
      <c r="N100" s="29"/>
      <c r="O100" s="32"/>
      <c r="P100" s="29"/>
      <c r="Q100" s="32"/>
      <c r="R100" s="29"/>
      <c r="S100" s="32"/>
      <c r="T100" s="29"/>
      <c r="U100" s="32"/>
      <c r="V100" s="29"/>
      <c r="W100" s="32"/>
      <c r="X100" s="29"/>
      <c r="Y100" s="31"/>
      <c r="Z100" s="29"/>
      <c r="AA100" s="32"/>
      <c r="AB100" s="29"/>
      <c r="AC100" s="32"/>
      <c r="AD100" s="17">
        <v>0.7246990740740741</v>
      </c>
      <c r="AE100" s="23">
        <f t="shared" si="3"/>
        <v>0.0014351851851851505</v>
      </c>
      <c r="AF100" s="27">
        <f t="shared" si="4"/>
        <v>0</v>
      </c>
      <c r="AG100" s="37">
        <f t="shared" si="5"/>
        <v>0.0014351851851851505</v>
      </c>
      <c r="AH100" s="147"/>
      <c r="AI100" s="143"/>
      <c r="AJ100" s="51"/>
    </row>
    <row r="101" spans="1:36" ht="13.5" thickBot="1">
      <c r="A101" s="144">
        <v>29</v>
      </c>
      <c r="B101" s="6" t="s">
        <v>122</v>
      </c>
      <c r="C101" s="140"/>
      <c r="D101" s="10">
        <v>1</v>
      </c>
      <c r="E101" s="14">
        <v>0.6923611111111111</v>
      </c>
      <c r="F101" s="28"/>
      <c r="G101" s="31"/>
      <c r="H101" s="28"/>
      <c r="I101" s="31"/>
      <c r="J101" s="28"/>
      <c r="K101" s="31"/>
      <c r="L101" s="28"/>
      <c r="M101" s="31"/>
      <c r="N101" s="28"/>
      <c r="O101" s="31"/>
      <c r="P101" s="28"/>
      <c r="Q101" s="31"/>
      <c r="R101" s="28"/>
      <c r="S101" s="31"/>
      <c r="T101" s="28"/>
      <c r="U101" s="31"/>
      <c r="V101" s="28"/>
      <c r="W101" s="31"/>
      <c r="X101" s="28"/>
      <c r="Y101" s="31"/>
      <c r="Z101" s="28"/>
      <c r="AA101" s="31"/>
      <c r="AB101" s="28"/>
      <c r="AC101" s="31"/>
      <c r="AD101" s="17">
        <v>0.6936689814814815</v>
      </c>
      <c r="AE101" s="22">
        <f t="shared" si="3"/>
        <v>0.0013078703703703898</v>
      </c>
      <c r="AF101" s="26">
        <f t="shared" si="4"/>
        <v>0</v>
      </c>
      <c r="AG101" s="14">
        <f t="shared" si="5"/>
        <v>0.0013078703703703898</v>
      </c>
      <c r="AH101" s="146">
        <f>MIN(AG101:AG102)</f>
        <v>0.0013078703703703898</v>
      </c>
      <c r="AI101" s="142">
        <f>RANK(AH101,$AH$3:$AH$126,1)</f>
        <v>2</v>
      </c>
      <c r="AJ101" s="52">
        <v>2</v>
      </c>
    </row>
    <row r="102" spans="1:36" ht="13.5" thickBot="1">
      <c r="A102" s="145"/>
      <c r="B102" s="7"/>
      <c r="C102" s="141"/>
      <c r="D102" s="11">
        <v>2</v>
      </c>
      <c r="E102" s="15">
        <v>0.7236111111111111</v>
      </c>
      <c r="F102" s="29"/>
      <c r="G102" s="32"/>
      <c r="H102" s="29"/>
      <c r="I102" s="32"/>
      <c r="J102" s="29"/>
      <c r="K102" s="32"/>
      <c r="L102" s="29"/>
      <c r="M102" s="32"/>
      <c r="N102" s="29"/>
      <c r="O102" s="32"/>
      <c r="P102" s="29"/>
      <c r="Q102" s="32"/>
      <c r="R102" s="29"/>
      <c r="S102" s="32"/>
      <c r="T102" s="29"/>
      <c r="U102" s="32"/>
      <c r="V102" s="29"/>
      <c r="W102" s="32"/>
      <c r="X102" s="29"/>
      <c r="Y102" s="32"/>
      <c r="Z102" s="29"/>
      <c r="AA102" s="32"/>
      <c r="AB102" s="29"/>
      <c r="AC102" s="32"/>
      <c r="AD102" s="17">
        <v>0.7249189814814815</v>
      </c>
      <c r="AE102" s="23">
        <f t="shared" si="3"/>
        <v>0.0013078703703703898</v>
      </c>
      <c r="AF102" s="27">
        <f t="shared" si="4"/>
        <v>0</v>
      </c>
      <c r="AG102" s="37">
        <f t="shared" si="5"/>
        <v>0.0013078703703703898</v>
      </c>
      <c r="AH102" s="147"/>
      <c r="AI102" s="143"/>
      <c r="AJ102" s="51"/>
    </row>
    <row r="103" spans="1:36" ht="13.5" thickBot="1">
      <c r="A103" s="144">
        <v>73</v>
      </c>
      <c r="B103" s="6" t="s">
        <v>124</v>
      </c>
      <c r="C103" s="140"/>
      <c r="D103" s="10">
        <v>1</v>
      </c>
      <c r="E103" s="14">
        <v>0.6927083333333334</v>
      </c>
      <c r="F103" s="28"/>
      <c r="G103" s="31"/>
      <c r="H103" s="28"/>
      <c r="I103" s="31"/>
      <c r="J103" s="28">
        <v>5</v>
      </c>
      <c r="K103" s="31"/>
      <c r="L103" s="28">
        <v>5</v>
      </c>
      <c r="M103" s="31"/>
      <c r="N103" s="28"/>
      <c r="O103" s="31">
        <v>5</v>
      </c>
      <c r="P103" s="28">
        <v>5</v>
      </c>
      <c r="Q103" s="31"/>
      <c r="R103" s="28"/>
      <c r="S103" s="31"/>
      <c r="T103" s="28"/>
      <c r="U103" s="31">
        <v>5</v>
      </c>
      <c r="V103" s="28"/>
      <c r="W103" s="31"/>
      <c r="X103" s="28"/>
      <c r="Y103" s="31"/>
      <c r="Z103" s="28"/>
      <c r="AA103" s="31"/>
      <c r="AB103" s="28"/>
      <c r="AC103" s="31"/>
      <c r="AD103" s="17">
        <v>0.6945601851851851</v>
      </c>
      <c r="AE103" s="22">
        <f t="shared" si="3"/>
        <v>0.0018518518518517713</v>
      </c>
      <c r="AF103" s="26">
        <f t="shared" si="4"/>
        <v>0.0002893518518518519</v>
      </c>
      <c r="AG103" s="14">
        <f t="shared" si="5"/>
        <v>0.002141203703703623</v>
      </c>
      <c r="AH103" s="146">
        <f>MIN(AG103:AG104)</f>
        <v>0.002141203703703623</v>
      </c>
      <c r="AI103" s="142">
        <f>RANK(AH103,$AH$3:$AH$126,1)</f>
        <v>50</v>
      </c>
      <c r="AJ103" s="52">
        <v>50</v>
      </c>
    </row>
    <row r="104" spans="1:36" ht="13.5" thickBot="1">
      <c r="A104" s="145"/>
      <c r="B104" s="7"/>
      <c r="C104" s="141"/>
      <c r="D104" s="11">
        <v>2</v>
      </c>
      <c r="E104" s="15">
        <v>0.7239583333333334</v>
      </c>
      <c r="F104" s="29"/>
      <c r="G104" s="32"/>
      <c r="H104" s="29"/>
      <c r="I104" s="32"/>
      <c r="J104" s="29">
        <v>5</v>
      </c>
      <c r="K104" s="32"/>
      <c r="L104" s="29"/>
      <c r="M104" s="32"/>
      <c r="N104" s="29"/>
      <c r="O104" s="32"/>
      <c r="P104" s="29"/>
      <c r="Q104" s="32"/>
      <c r="R104" s="29"/>
      <c r="S104" s="32">
        <v>5</v>
      </c>
      <c r="T104" s="29"/>
      <c r="U104" s="32">
        <v>5</v>
      </c>
      <c r="V104" s="29">
        <v>50</v>
      </c>
      <c r="W104" s="32"/>
      <c r="X104" s="29"/>
      <c r="Y104" s="32"/>
      <c r="Z104" s="29"/>
      <c r="AA104" s="32"/>
      <c r="AB104" s="29"/>
      <c r="AC104" s="32"/>
      <c r="AD104" s="17">
        <v>0.7258217592592593</v>
      </c>
      <c r="AE104" s="23">
        <f t="shared" si="3"/>
        <v>0.0018634259259259212</v>
      </c>
      <c r="AF104" s="27">
        <f t="shared" si="4"/>
        <v>0.0007523148148148147</v>
      </c>
      <c r="AG104" s="37">
        <f t="shared" si="5"/>
        <v>0.0026157407407407358</v>
      </c>
      <c r="AH104" s="147"/>
      <c r="AI104" s="143"/>
      <c r="AJ104" s="51"/>
    </row>
    <row r="105" spans="1:36" ht="13.5" thickBot="1">
      <c r="A105" s="144">
        <v>72</v>
      </c>
      <c r="B105" s="6" t="s">
        <v>125</v>
      </c>
      <c r="C105" s="140"/>
      <c r="D105" s="10">
        <v>1</v>
      </c>
      <c r="E105" s="14">
        <v>0.6934027777777777</v>
      </c>
      <c r="F105" s="28"/>
      <c r="G105" s="31"/>
      <c r="H105" s="28"/>
      <c r="I105" s="31"/>
      <c r="K105" s="31">
        <v>5</v>
      </c>
      <c r="L105" s="28"/>
      <c r="M105" s="31">
        <v>5</v>
      </c>
      <c r="N105" s="28"/>
      <c r="O105" s="31">
        <v>5</v>
      </c>
      <c r="P105" s="28">
        <v>50</v>
      </c>
      <c r="Q105" s="31"/>
      <c r="R105" s="28"/>
      <c r="S105" s="31"/>
      <c r="T105" s="28">
        <v>5</v>
      </c>
      <c r="U105" s="31">
        <v>50</v>
      </c>
      <c r="V105" s="28">
        <v>50</v>
      </c>
      <c r="W105" s="31">
        <v>50</v>
      </c>
      <c r="X105" s="28">
        <v>5</v>
      </c>
      <c r="Y105" s="31"/>
      <c r="Z105" s="28"/>
      <c r="AA105" s="31"/>
      <c r="AB105" s="28"/>
      <c r="AC105" s="31"/>
      <c r="AD105" s="17">
        <v>0.6966666666666667</v>
      </c>
      <c r="AE105" s="22">
        <f t="shared" si="3"/>
        <v>0.003263888888888955</v>
      </c>
      <c r="AF105" s="26">
        <f t="shared" si="4"/>
        <v>0.0026041666666666665</v>
      </c>
      <c r="AG105" s="14">
        <f t="shared" si="5"/>
        <v>0.005868055555555621</v>
      </c>
      <c r="AH105" s="146">
        <f>MIN(AG105:AG106)</f>
        <v>0.0036458333333332774</v>
      </c>
      <c r="AI105" s="142">
        <f>RANK(AH105,$AH$3:$AH$126,1)</f>
        <v>60</v>
      </c>
      <c r="AJ105" s="52">
        <v>60</v>
      </c>
    </row>
    <row r="106" spans="1:36" ht="13.5" thickBot="1">
      <c r="A106" s="145"/>
      <c r="B106" s="7"/>
      <c r="C106" s="141"/>
      <c r="D106" s="11">
        <v>2</v>
      </c>
      <c r="E106" s="15">
        <v>0.7305555555555556</v>
      </c>
      <c r="F106" s="29"/>
      <c r="G106" s="32"/>
      <c r="H106" s="29"/>
      <c r="I106" s="45">
        <v>5</v>
      </c>
      <c r="J106" s="29">
        <v>5</v>
      </c>
      <c r="K106" s="32"/>
      <c r="L106" s="29"/>
      <c r="M106" s="32"/>
      <c r="N106" s="29"/>
      <c r="O106" s="32">
        <v>5</v>
      </c>
      <c r="P106" s="29">
        <v>5</v>
      </c>
      <c r="Q106" s="32"/>
      <c r="R106" s="29"/>
      <c r="S106" s="32"/>
      <c r="T106" s="29"/>
      <c r="U106" s="32">
        <v>5</v>
      </c>
      <c r="V106" s="29">
        <v>5</v>
      </c>
      <c r="W106" s="32">
        <v>50</v>
      </c>
      <c r="X106" s="29"/>
      <c r="Y106" s="32"/>
      <c r="Z106" s="29"/>
      <c r="AA106" s="32"/>
      <c r="AB106" s="29"/>
      <c r="AC106" s="32"/>
      <c r="AD106" s="17">
        <v>0.733275462962963</v>
      </c>
      <c r="AE106" s="23">
        <f t="shared" si="3"/>
        <v>0.0027199074074073515</v>
      </c>
      <c r="AF106" s="27">
        <f t="shared" si="4"/>
        <v>0.0009259259259259259</v>
      </c>
      <c r="AG106" s="37">
        <f t="shared" si="5"/>
        <v>0.0036458333333332774</v>
      </c>
      <c r="AH106" s="147"/>
      <c r="AI106" s="143"/>
      <c r="AJ106" s="51"/>
    </row>
    <row r="107" spans="1:36" ht="13.5" thickBot="1">
      <c r="A107" s="144">
        <v>63</v>
      </c>
      <c r="B107" s="6" t="s">
        <v>126</v>
      </c>
      <c r="C107" s="140"/>
      <c r="D107" s="10">
        <v>1</v>
      </c>
      <c r="E107" s="14">
        <v>0.7333333333333334</v>
      </c>
      <c r="F107" s="28"/>
      <c r="G107" s="31"/>
      <c r="H107" s="28"/>
      <c r="I107" s="31"/>
      <c r="J107" s="28"/>
      <c r="K107" s="31"/>
      <c r="L107" s="28"/>
      <c r="M107" s="31">
        <v>5</v>
      </c>
      <c r="N107" s="28"/>
      <c r="O107" s="31"/>
      <c r="P107" s="28"/>
      <c r="Q107" s="31"/>
      <c r="R107" s="28"/>
      <c r="S107" s="31"/>
      <c r="T107" s="28"/>
      <c r="U107" s="31"/>
      <c r="V107" s="28"/>
      <c r="W107" s="31"/>
      <c r="X107" s="28"/>
      <c r="Y107" s="31"/>
      <c r="Z107" s="28"/>
      <c r="AA107" s="31"/>
      <c r="AB107" s="28"/>
      <c r="AC107" s="31"/>
      <c r="AD107" s="17">
        <v>0.7351736111111111</v>
      </c>
      <c r="AE107" s="22">
        <f t="shared" si="3"/>
        <v>0.0018402777777777324</v>
      </c>
      <c r="AF107" s="26">
        <f t="shared" si="4"/>
        <v>5.7870370370370366E-05</v>
      </c>
      <c r="AG107" s="14">
        <f t="shared" si="5"/>
        <v>0.0018981481481481028</v>
      </c>
      <c r="AH107" s="146">
        <f>MIN(AG107:AG108)</f>
        <v>0.0018981481481481028</v>
      </c>
      <c r="AI107" s="142">
        <f>RANK(AH107,$AH$3:$AH$126,1)</f>
        <v>38</v>
      </c>
      <c r="AJ107" s="52">
        <v>49</v>
      </c>
    </row>
    <row r="108" spans="1:36" ht="13.5" thickBot="1">
      <c r="A108" s="145"/>
      <c r="B108" s="7"/>
      <c r="C108" s="141"/>
      <c r="D108" s="11">
        <v>2</v>
      </c>
      <c r="E108" s="15">
        <v>0.7243055555555555</v>
      </c>
      <c r="F108" s="29"/>
      <c r="G108" s="32"/>
      <c r="H108" s="29"/>
      <c r="I108" s="32"/>
      <c r="J108" s="29"/>
      <c r="K108" s="32"/>
      <c r="L108" s="29"/>
      <c r="M108" s="32"/>
      <c r="N108" s="29"/>
      <c r="O108" s="32"/>
      <c r="P108" s="29"/>
      <c r="Q108" s="32"/>
      <c r="R108" s="29"/>
      <c r="S108" s="32"/>
      <c r="T108" s="29"/>
      <c r="U108" s="32"/>
      <c r="V108" s="29"/>
      <c r="W108" s="32"/>
      <c r="X108" s="29"/>
      <c r="Y108" s="32"/>
      <c r="Z108" s="29"/>
      <c r="AA108" s="32"/>
      <c r="AB108" s="29"/>
      <c r="AC108" s="32"/>
      <c r="AD108" s="17">
        <v>0.7262962962962963</v>
      </c>
      <c r="AE108" s="23">
        <f t="shared" si="3"/>
        <v>0.001990740740740793</v>
      </c>
      <c r="AF108" s="27">
        <f t="shared" si="4"/>
        <v>0</v>
      </c>
      <c r="AG108" s="37">
        <f t="shared" si="5"/>
        <v>0.001990740740740793</v>
      </c>
      <c r="AH108" s="147"/>
      <c r="AI108" s="143"/>
      <c r="AJ108" s="51"/>
    </row>
    <row r="109" spans="1:36" ht="13.5" thickBot="1">
      <c r="A109" s="144">
        <v>44</v>
      </c>
      <c r="B109" s="6" t="s">
        <v>127</v>
      </c>
      <c r="C109" s="140"/>
      <c r="D109" s="10">
        <v>1</v>
      </c>
      <c r="E109" s="14">
        <v>0.6944444444444445</v>
      </c>
      <c r="F109" s="28"/>
      <c r="G109" s="31"/>
      <c r="H109" s="28"/>
      <c r="I109" s="31"/>
      <c r="J109" s="28"/>
      <c r="K109" s="31"/>
      <c r="L109" s="28"/>
      <c r="M109" s="31"/>
      <c r="N109" s="28"/>
      <c r="O109" s="31"/>
      <c r="P109" s="28">
        <v>5</v>
      </c>
      <c r="Q109" s="31"/>
      <c r="R109" s="28"/>
      <c r="S109" s="31"/>
      <c r="T109" s="28"/>
      <c r="U109" s="31">
        <v>50</v>
      </c>
      <c r="V109" s="28">
        <v>5</v>
      </c>
      <c r="W109" s="31">
        <v>5</v>
      </c>
      <c r="X109" s="28"/>
      <c r="Y109" s="31"/>
      <c r="Z109" s="28"/>
      <c r="AA109" s="31"/>
      <c r="AB109" s="28"/>
      <c r="AC109" s="31"/>
      <c r="AD109" s="17">
        <v>0.6970949074074074</v>
      </c>
      <c r="AE109" s="22">
        <f t="shared" si="3"/>
        <v>0.002650462962962896</v>
      </c>
      <c r="AF109" s="26">
        <f t="shared" si="4"/>
        <v>0.0007523148148148147</v>
      </c>
      <c r="AG109" s="14">
        <f t="shared" si="5"/>
        <v>0.003402777777777711</v>
      </c>
      <c r="AH109" s="146">
        <f>MIN(AG109:AG110)</f>
        <v>0.0023263888888889112</v>
      </c>
      <c r="AI109" s="142">
        <f>RANK(AH109,$AH$3:$AH$126,1)</f>
        <v>55</v>
      </c>
      <c r="AJ109" s="52">
        <v>55</v>
      </c>
    </row>
    <row r="110" spans="1:36" ht="13.5" thickBot="1">
      <c r="A110" s="145"/>
      <c r="B110" s="7"/>
      <c r="C110" s="141"/>
      <c r="D110" s="11">
        <v>2</v>
      </c>
      <c r="E110" s="15">
        <v>0.725</v>
      </c>
      <c r="F110" s="29"/>
      <c r="G110" s="32"/>
      <c r="H110" s="29"/>
      <c r="I110" s="32"/>
      <c r="J110" s="29">
        <v>5</v>
      </c>
      <c r="K110" s="32"/>
      <c r="L110" s="29"/>
      <c r="M110" s="32"/>
      <c r="N110" s="29"/>
      <c r="O110" s="32"/>
      <c r="P110" s="29">
        <v>5</v>
      </c>
      <c r="Q110" s="32"/>
      <c r="R110" s="29">
        <v>5</v>
      </c>
      <c r="S110" s="32"/>
      <c r="T110" s="29"/>
      <c r="U110" s="32">
        <v>5</v>
      </c>
      <c r="V110" s="29">
        <v>5</v>
      </c>
      <c r="W110" s="32"/>
      <c r="X110" s="29"/>
      <c r="Y110" s="32"/>
      <c r="Z110" s="29"/>
      <c r="AA110" s="32"/>
      <c r="AB110" s="29"/>
      <c r="AC110" s="32"/>
      <c r="AD110" s="17">
        <v>0.727037037037037</v>
      </c>
      <c r="AE110" s="23">
        <f t="shared" si="3"/>
        <v>0.0020370370370370594</v>
      </c>
      <c r="AF110" s="27">
        <f t="shared" si="4"/>
        <v>0.0002893518518518519</v>
      </c>
      <c r="AG110" s="37">
        <f t="shared" si="5"/>
        <v>0.0023263888888889112</v>
      </c>
      <c r="AH110" s="147"/>
      <c r="AI110" s="143"/>
      <c r="AJ110" s="51"/>
    </row>
    <row r="111" spans="1:36" ht="13.5" thickBot="1">
      <c r="A111" s="144">
        <v>34</v>
      </c>
      <c r="B111" s="6" t="s">
        <v>128</v>
      </c>
      <c r="C111" s="140"/>
      <c r="D111" s="10">
        <v>1</v>
      </c>
      <c r="E111" s="14">
        <v>0.6951388888888889</v>
      </c>
      <c r="F111" s="28"/>
      <c r="G111" s="31"/>
      <c r="H111" s="28"/>
      <c r="I111" s="31"/>
      <c r="J111" s="28"/>
      <c r="K111" s="31"/>
      <c r="L111" s="28"/>
      <c r="M111" s="31"/>
      <c r="N111" s="28"/>
      <c r="O111" s="31"/>
      <c r="P111" s="28">
        <v>5</v>
      </c>
      <c r="Q111" s="31"/>
      <c r="R111" s="28"/>
      <c r="S111" s="31"/>
      <c r="T111" s="28"/>
      <c r="U111" s="31">
        <v>5</v>
      </c>
      <c r="V111" s="28"/>
      <c r="W111" s="31">
        <v>5</v>
      </c>
      <c r="X111" s="28"/>
      <c r="Y111" s="31"/>
      <c r="Z111" s="28"/>
      <c r="AA111" s="31"/>
      <c r="AB111" s="28"/>
      <c r="AC111" s="31"/>
      <c r="AD111" s="17">
        <v>0.6970023148148149</v>
      </c>
      <c r="AE111" s="22">
        <f t="shared" si="3"/>
        <v>0.0018634259259260322</v>
      </c>
      <c r="AF111" s="26">
        <f t="shared" si="4"/>
        <v>0.00017361111111111112</v>
      </c>
      <c r="AG111" s="14">
        <f t="shared" si="5"/>
        <v>0.002037037037037143</v>
      </c>
      <c r="AH111" s="146">
        <f>MIN(AG111:AG112)</f>
        <v>0.0019097222222222254</v>
      </c>
      <c r="AI111" s="142">
        <f>RANK(AH111,$AH$3:$AH$126,1)</f>
        <v>39</v>
      </c>
      <c r="AJ111" s="52">
        <v>38</v>
      </c>
    </row>
    <row r="112" spans="1:36" ht="13.5" thickBot="1">
      <c r="A112" s="145"/>
      <c r="B112" s="7"/>
      <c r="C112" s="141"/>
      <c r="D112" s="11">
        <v>2</v>
      </c>
      <c r="E112" s="15">
        <v>0.7260416666666667</v>
      </c>
      <c r="F112" s="29"/>
      <c r="G112" s="32">
        <v>5</v>
      </c>
      <c r="H112" s="29"/>
      <c r="I112" s="32"/>
      <c r="J112" s="29"/>
      <c r="K112" s="32"/>
      <c r="L112" s="29"/>
      <c r="M112" s="32"/>
      <c r="N112" s="29"/>
      <c r="O112" s="32"/>
      <c r="P112" s="29"/>
      <c r="Q112" s="32"/>
      <c r="R112" s="29"/>
      <c r="S112" s="32"/>
      <c r="T112" s="29"/>
      <c r="U112" s="32">
        <v>5</v>
      </c>
      <c r="V112" s="29"/>
      <c r="W112" s="32"/>
      <c r="X112" s="29">
        <v>5</v>
      </c>
      <c r="Y112" s="32">
        <v>5</v>
      </c>
      <c r="Z112" s="29"/>
      <c r="AA112" s="32"/>
      <c r="AB112" s="29"/>
      <c r="AC112" s="32"/>
      <c r="AD112" s="17">
        <v>0.7277199074074074</v>
      </c>
      <c r="AE112" s="23">
        <f t="shared" si="3"/>
        <v>0.001678240740740744</v>
      </c>
      <c r="AF112" s="27">
        <f t="shared" si="4"/>
        <v>0.00023148148148148146</v>
      </c>
      <c r="AG112" s="37">
        <f t="shared" si="5"/>
        <v>0.0019097222222222254</v>
      </c>
      <c r="AH112" s="147"/>
      <c r="AI112" s="143"/>
      <c r="AJ112" s="51"/>
    </row>
    <row r="113" spans="1:36" ht="13.5" thickBot="1">
      <c r="A113" s="144">
        <v>6</v>
      </c>
      <c r="B113" s="6" t="s">
        <v>129</v>
      </c>
      <c r="C113" s="140"/>
      <c r="D113" s="10">
        <v>1</v>
      </c>
      <c r="E113" s="14">
        <v>0.6954861111111111</v>
      </c>
      <c r="F113" s="28"/>
      <c r="G113" s="31">
        <v>5</v>
      </c>
      <c r="H113" s="28"/>
      <c r="I113" s="31"/>
      <c r="J113" s="28"/>
      <c r="K113" s="31"/>
      <c r="L113" s="28"/>
      <c r="M113" s="31"/>
      <c r="N113" s="28"/>
      <c r="O113" s="31"/>
      <c r="P113" s="28">
        <v>5</v>
      </c>
      <c r="Q113" s="31"/>
      <c r="R113" s="28"/>
      <c r="S113" s="31"/>
      <c r="T113" s="28"/>
      <c r="U113" s="31">
        <v>5</v>
      </c>
      <c r="V113" s="28"/>
      <c r="W113" s="31"/>
      <c r="X113" s="28"/>
      <c r="Y113" s="31"/>
      <c r="Z113" s="28"/>
      <c r="AA113" s="31"/>
      <c r="AB113" s="28"/>
      <c r="AC113" s="31"/>
      <c r="AD113" s="17">
        <v>0.6973263888888889</v>
      </c>
      <c r="AE113" s="22">
        <f t="shared" si="3"/>
        <v>0.0018402777777777324</v>
      </c>
      <c r="AF113" s="26">
        <f t="shared" si="4"/>
        <v>0.00017361111111111112</v>
      </c>
      <c r="AG113" s="14">
        <f t="shared" si="5"/>
        <v>0.0020138888888888433</v>
      </c>
      <c r="AH113" s="146">
        <f>MIN(AG113:AG114)</f>
        <v>0.0020138888888888433</v>
      </c>
      <c r="AI113" s="142">
        <f>RANK(AH113,$AH$3:$AH$126,1)</f>
        <v>46</v>
      </c>
      <c r="AJ113" s="52">
        <v>45</v>
      </c>
    </row>
    <row r="114" spans="1:36" ht="13.5" thickBot="1">
      <c r="A114" s="145"/>
      <c r="B114" s="7"/>
      <c r="C114" s="141"/>
      <c r="D114" s="11">
        <v>2</v>
      </c>
      <c r="E114" s="15">
        <v>0.7263888888888889</v>
      </c>
      <c r="F114" s="29">
        <v>5</v>
      </c>
      <c r="G114" s="32"/>
      <c r="H114" s="29"/>
      <c r="I114" s="32"/>
      <c r="J114" s="29"/>
      <c r="K114" s="32"/>
      <c r="L114" s="29"/>
      <c r="M114" s="32"/>
      <c r="N114" s="29"/>
      <c r="O114" s="32">
        <v>5</v>
      </c>
      <c r="P114" s="29">
        <v>5</v>
      </c>
      <c r="Q114" s="32"/>
      <c r="R114" s="29"/>
      <c r="S114" s="32"/>
      <c r="T114" s="29"/>
      <c r="U114" s="32">
        <v>5</v>
      </c>
      <c r="V114" s="29"/>
      <c r="W114" s="32"/>
      <c r="X114" s="29"/>
      <c r="Y114" s="32"/>
      <c r="Z114" s="29"/>
      <c r="AA114" s="32"/>
      <c r="AB114" s="29"/>
      <c r="AC114" s="32"/>
      <c r="AD114" s="17">
        <v>0.7282407407407407</v>
      </c>
      <c r="AE114" s="23">
        <f t="shared" si="3"/>
        <v>0.0018518518518518823</v>
      </c>
      <c r="AF114" s="27">
        <f t="shared" si="4"/>
        <v>0.00023148148148148146</v>
      </c>
      <c r="AG114" s="37">
        <f t="shared" si="5"/>
        <v>0.0020833333333333637</v>
      </c>
      <c r="AH114" s="147"/>
      <c r="AI114" s="143"/>
      <c r="AJ114" s="51"/>
    </row>
    <row r="115" spans="1:36" ht="13.5" thickBot="1">
      <c r="A115" s="144">
        <v>40</v>
      </c>
      <c r="B115" s="6" t="s">
        <v>130</v>
      </c>
      <c r="C115" s="140"/>
      <c r="D115" s="10">
        <v>1</v>
      </c>
      <c r="E115" s="14">
        <v>0.6958333333333333</v>
      </c>
      <c r="F115" s="28"/>
      <c r="G115" s="31"/>
      <c r="H115" s="28"/>
      <c r="I115" s="31"/>
      <c r="J115" s="28"/>
      <c r="K115" s="31"/>
      <c r="L115" s="28"/>
      <c r="M115" s="31"/>
      <c r="N115" s="28"/>
      <c r="O115" s="31"/>
      <c r="P115" s="28">
        <v>5</v>
      </c>
      <c r="Q115" s="31"/>
      <c r="R115" s="28"/>
      <c r="S115" s="31"/>
      <c r="T115" s="28"/>
      <c r="U115" s="31"/>
      <c r="V115" s="28">
        <v>5</v>
      </c>
      <c r="W115" s="31"/>
      <c r="X115" s="28"/>
      <c r="Y115" s="31"/>
      <c r="Z115" s="28">
        <v>5</v>
      </c>
      <c r="AA115" s="31"/>
      <c r="AB115" s="28"/>
      <c r="AC115" s="31"/>
      <c r="AD115" s="17">
        <v>0.697673611111111</v>
      </c>
      <c r="AE115" s="22">
        <f t="shared" si="3"/>
        <v>0.0018402777777777324</v>
      </c>
      <c r="AF115" s="26">
        <f t="shared" si="4"/>
        <v>0.00017361111111111112</v>
      </c>
      <c r="AG115" s="14">
        <f t="shared" si="5"/>
        <v>0.0020138888888888433</v>
      </c>
      <c r="AH115" s="146">
        <f>MIN(AG115:AG116)</f>
        <v>0.0020138888888888433</v>
      </c>
      <c r="AI115" s="142">
        <f>RANK(AH115,$AH$3:$AH$126,1)</f>
        <v>46</v>
      </c>
      <c r="AJ115" s="52">
        <v>46</v>
      </c>
    </row>
    <row r="116" spans="1:36" ht="13.5" thickBot="1">
      <c r="A116" s="145"/>
      <c r="B116" s="7"/>
      <c r="C116" s="141"/>
      <c r="D116" s="11">
        <v>2</v>
      </c>
      <c r="E116" s="15">
        <v>0.7267361111111111</v>
      </c>
      <c r="F116" s="29"/>
      <c r="G116" s="32"/>
      <c r="H116" s="29"/>
      <c r="I116" s="32"/>
      <c r="J116" s="29"/>
      <c r="K116" s="32"/>
      <c r="L116" s="29"/>
      <c r="M116" s="32"/>
      <c r="N116" s="29"/>
      <c r="O116" s="32"/>
      <c r="P116" s="29">
        <v>5</v>
      </c>
      <c r="Q116" s="32"/>
      <c r="R116" s="29"/>
      <c r="S116" s="32"/>
      <c r="T116" s="29"/>
      <c r="U116" s="32">
        <v>5</v>
      </c>
      <c r="V116" s="29">
        <v>5</v>
      </c>
      <c r="W116" s="32">
        <v>50</v>
      </c>
      <c r="X116" s="29"/>
      <c r="Y116" s="32"/>
      <c r="Z116" s="29"/>
      <c r="AA116" s="32"/>
      <c r="AB116" s="29"/>
      <c r="AC116" s="32"/>
      <c r="AD116" s="17">
        <v>0.7286574074074075</v>
      </c>
      <c r="AE116" s="23">
        <f t="shared" si="3"/>
        <v>0.0019212962962963376</v>
      </c>
      <c r="AF116" s="27">
        <f t="shared" si="4"/>
        <v>0.0007523148148148147</v>
      </c>
      <c r="AG116" s="37">
        <f t="shared" si="5"/>
        <v>0.002673611111111152</v>
      </c>
      <c r="AH116" s="147"/>
      <c r="AI116" s="143"/>
      <c r="AJ116" s="51"/>
    </row>
    <row r="117" spans="1:36" ht="13.5" thickBot="1">
      <c r="A117" s="144">
        <v>58</v>
      </c>
      <c r="B117" s="6" t="s">
        <v>123</v>
      </c>
      <c r="C117" s="140"/>
      <c r="D117" s="10">
        <v>1</v>
      </c>
      <c r="E117" s="14">
        <v>0.6961805555555555</v>
      </c>
      <c r="F117" s="28">
        <v>5</v>
      </c>
      <c r="G117" s="31"/>
      <c r="H117" s="28"/>
      <c r="I117" s="31"/>
      <c r="J117" s="28"/>
      <c r="K117" s="31"/>
      <c r="L117" s="28"/>
      <c r="M117" s="31"/>
      <c r="N117" s="28"/>
      <c r="O117" s="31">
        <v>5</v>
      </c>
      <c r="P117" s="28">
        <v>5</v>
      </c>
      <c r="Q117" s="31"/>
      <c r="R117" s="28"/>
      <c r="S117" s="31"/>
      <c r="T117" s="28">
        <v>5</v>
      </c>
      <c r="U117" s="31">
        <v>50</v>
      </c>
      <c r="V117" s="28"/>
      <c r="W117" s="31">
        <v>50</v>
      </c>
      <c r="X117" s="28">
        <v>5</v>
      </c>
      <c r="Y117" s="31"/>
      <c r="Z117" s="28"/>
      <c r="AA117" s="31"/>
      <c r="AB117" s="28"/>
      <c r="AC117" s="31"/>
      <c r="AD117" s="17">
        <v>0.6987268518518519</v>
      </c>
      <c r="AE117" s="22">
        <f t="shared" si="3"/>
        <v>0.0025462962962964353</v>
      </c>
      <c r="AF117" s="26">
        <f t="shared" si="4"/>
        <v>0.0014467592592592594</v>
      </c>
      <c r="AG117" s="14">
        <f t="shared" si="5"/>
        <v>0.003993055555555695</v>
      </c>
      <c r="AH117" s="146">
        <f>MIN(AG117:AG118)</f>
        <v>0.003796296296296414</v>
      </c>
      <c r="AI117" s="142">
        <f>RANK(AH117,$AH$3:$AH$126,1)</f>
        <v>61</v>
      </c>
      <c r="AJ117" s="52">
        <v>61</v>
      </c>
    </row>
    <row r="118" spans="1:36" ht="13.5" thickBot="1">
      <c r="A118" s="145"/>
      <c r="B118" s="7"/>
      <c r="C118" s="141"/>
      <c r="D118" s="11">
        <v>2</v>
      </c>
      <c r="E118" s="15">
        <v>0.7270833333333333</v>
      </c>
      <c r="F118" s="29"/>
      <c r="G118" s="32"/>
      <c r="H118" s="29"/>
      <c r="I118" s="32">
        <v>5</v>
      </c>
      <c r="J118" s="29"/>
      <c r="K118" s="32"/>
      <c r="L118" s="29"/>
      <c r="M118" s="32"/>
      <c r="N118" s="29"/>
      <c r="O118" s="32"/>
      <c r="P118" s="29"/>
      <c r="Q118" s="32"/>
      <c r="R118" s="29"/>
      <c r="S118" s="32"/>
      <c r="T118" s="29">
        <v>5</v>
      </c>
      <c r="U118" s="32">
        <v>50</v>
      </c>
      <c r="V118" s="29">
        <v>50</v>
      </c>
      <c r="W118" s="32">
        <v>5</v>
      </c>
      <c r="X118" s="29">
        <v>5</v>
      </c>
      <c r="Y118" s="32"/>
      <c r="Z118" s="29"/>
      <c r="AA118" s="32"/>
      <c r="AB118" s="29"/>
      <c r="AC118" s="32"/>
      <c r="AD118" s="17">
        <v>0.7294907407407408</v>
      </c>
      <c r="AE118" s="23">
        <f t="shared" si="3"/>
        <v>0.0024074074074075247</v>
      </c>
      <c r="AF118" s="27">
        <f t="shared" si="4"/>
        <v>0.001388888888888889</v>
      </c>
      <c r="AG118" s="37">
        <f t="shared" si="5"/>
        <v>0.003796296296296414</v>
      </c>
      <c r="AH118" s="147"/>
      <c r="AI118" s="143"/>
      <c r="AJ118" s="51"/>
    </row>
    <row r="119" spans="1:36" ht="13.5" thickBot="1">
      <c r="A119" s="144">
        <v>92</v>
      </c>
      <c r="B119" s="6" t="s">
        <v>131</v>
      </c>
      <c r="C119" s="140"/>
      <c r="D119" s="10">
        <v>1</v>
      </c>
      <c r="E119" s="14">
        <v>0.6965277777777777</v>
      </c>
      <c r="F119" s="28"/>
      <c r="G119" s="31">
        <v>5</v>
      </c>
      <c r="H119" s="28"/>
      <c r="I119" s="31"/>
      <c r="J119" s="28"/>
      <c r="K119" s="31"/>
      <c r="L119" s="28"/>
      <c r="M119" s="31"/>
      <c r="N119" s="28"/>
      <c r="O119" s="31">
        <v>5</v>
      </c>
      <c r="P119" s="28">
        <v>5</v>
      </c>
      <c r="Q119" s="31"/>
      <c r="R119" s="28"/>
      <c r="S119" s="31"/>
      <c r="T119" s="28"/>
      <c r="U119" s="31">
        <v>50</v>
      </c>
      <c r="V119" s="28"/>
      <c r="W119" s="31">
        <v>5</v>
      </c>
      <c r="X119" s="28"/>
      <c r="Y119" s="31"/>
      <c r="Z119" s="28">
        <v>5</v>
      </c>
      <c r="AA119" s="31"/>
      <c r="AB119" s="28"/>
      <c r="AC119" s="31"/>
      <c r="AD119" s="17">
        <v>0.6984722222222222</v>
      </c>
      <c r="AE119" s="22">
        <f t="shared" si="3"/>
        <v>0.0019444444444444153</v>
      </c>
      <c r="AF119" s="26">
        <f t="shared" si="4"/>
        <v>0.0008680555555555555</v>
      </c>
      <c r="AG119" s="14">
        <f t="shared" si="5"/>
        <v>0.002812499999999971</v>
      </c>
      <c r="AH119" s="146">
        <f>MIN(AG119:AG120)</f>
        <v>0.0018171296296295625</v>
      </c>
      <c r="AI119" s="142">
        <f>RANK(AH119,$AH$3:$AH$126,1)</f>
        <v>31</v>
      </c>
      <c r="AJ119" s="52">
        <v>31</v>
      </c>
    </row>
    <row r="120" spans="1:36" ht="13.5" thickBot="1">
      <c r="A120" s="145"/>
      <c r="B120" s="7"/>
      <c r="C120" s="141"/>
      <c r="D120" s="11">
        <v>2</v>
      </c>
      <c r="E120" s="15">
        <v>0.728125</v>
      </c>
      <c r="F120" s="29"/>
      <c r="G120" s="32"/>
      <c r="H120" s="29"/>
      <c r="I120" s="32"/>
      <c r="J120" s="29"/>
      <c r="K120" s="32"/>
      <c r="L120" s="29"/>
      <c r="M120" s="32"/>
      <c r="N120" s="29"/>
      <c r="O120" s="32"/>
      <c r="P120" s="29"/>
      <c r="Q120" s="32"/>
      <c r="R120" s="29"/>
      <c r="S120" s="32"/>
      <c r="T120" s="29"/>
      <c r="U120" s="32"/>
      <c r="V120" s="29">
        <v>5</v>
      </c>
      <c r="W120" s="32"/>
      <c r="X120" s="29"/>
      <c r="Y120" s="32"/>
      <c r="Z120" s="29">
        <v>5</v>
      </c>
      <c r="AA120" s="32"/>
      <c r="AB120" s="29"/>
      <c r="AC120" s="32"/>
      <c r="AD120" s="17">
        <v>0.7298263888888888</v>
      </c>
      <c r="AE120" s="23">
        <f t="shared" si="3"/>
        <v>0.0017013888888888218</v>
      </c>
      <c r="AF120" s="27">
        <f t="shared" si="4"/>
        <v>0.00011574074074074073</v>
      </c>
      <c r="AG120" s="37">
        <f t="shared" si="5"/>
        <v>0.0018171296296295625</v>
      </c>
      <c r="AH120" s="147"/>
      <c r="AI120" s="143"/>
      <c r="AJ120" s="51"/>
    </row>
    <row r="121" spans="1:36" ht="13.5" thickBot="1">
      <c r="A121" s="144">
        <v>48</v>
      </c>
      <c r="B121" s="6" t="s">
        <v>134</v>
      </c>
      <c r="C121" s="140"/>
      <c r="D121" s="10">
        <v>1</v>
      </c>
      <c r="E121" s="14">
        <v>0.696875</v>
      </c>
      <c r="F121" s="28"/>
      <c r="G121" s="31"/>
      <c r="H121" s="28"/>
      <c r="I121" s="31"/>
      <c r="J121" s="28">
        <v>5</v>
      </c>
      <c r="K121" s="31">
        <v>5</v>
      </c>
      <c r="L121" s="28">
        <v>5</v>
      </c>
      <c r="M121" s="31"/>
      <c r="N121" s="28">
        <v>5</v>
      </c>
      <c r="O121" s="31">
        <v>5</v>
      </c>
      <c r="P121" s="28">
        <v>5</v>
      </c>
      <c r="Q121" s="31"/>
      <c r="R121" s="28"/>
      <c r="S121" s="31"/>
      <c r="T121" s="28"/>
      <c r="U121" s="31">
        <v>5</v>
      </c>
      <c r="V121" s="28">
        <v>5</v>
      </c>
      <c r="W121" s="31">
        <v>5</v>
      </c>
      <c r="X121" s="28">
        <v>5</v>
      </c>
      <c r="Y121" s="31"/>
      <c r="Z121" s="28"/>
      <c r="AA121" s="31"/>
      <c r="AB121" s="28"/>
      <c r="AC121" s="31"/>
      <c r="AD121" s="17">
        <v>0.6986111111111111</v>
      </c>
      <c r="AE121" s="22">
        <f t="shared" si="3"/>
        <v>0.0017361111111110494</v>
      </c>
      <c r="AF121" s="26">
        <f t="shared" si="4"/>
        <v>0.0005787037037037038</v>
      </c>
      <c r="AG121" s="14">
        <f t="shared" si="5"/>
        <v>0.002314814814814753</v>
      </c>
      <c r="AH121" s="146">
        <f>MIN(AG121:AG122)</f>
        <v>0.0018287037037036664</v>
      </c>
      <c r="AI121" s="142">
        <f>RANK(AH121,$AH$3:$AH$126,1)</f>
        <v>32</v>
      </c>
      <c r="AJ121" s="52">
        <v>32</v>
      </c>
    </row>
    <row r="122" spans="1:36" ht="13.5" thickBot="1">
      <c r="A122" s="145"/>
      <c r="B122" s="7"/>
      <c r="C122" s="141"/>
      <c r="D122" s="11">
        <v>2</v>
      </c>
      <c r="E122" s="15">
        <v>0.7288194444444445</v>
      </c>
      <c r="F122" s="29"/>
      <c r="G122" s="32"/>
      <c r="H122" s="29"/>
      <c r="I122" s="32"/>
      <c r="J122" s="29"/>
      <c r="K122" s="32"/>
      <c r="L122" s="29"/>
      <c r="M122" s="32"/>
      <c r="N122" s="29"/>
      <c r="O122" s="32"/>
      <c r="P122" s="29"/>
      <c r="Q122" s="32"/>
      <c r="R122" s="29"/>
      <c r="S122" s="32"/>
      <c r="T122" s="29"/>
      <c r="U122" s="32">
        <v>5</v>
      </c>
      <c r="V122" s="29">
        <v>5</v>
      </c>
      <c r="W122" s="32"/>
      <c r="X122" s="29"/>
      <c r="Y122" s="32">
        <v>5</v>
      </c>
      <c r="Z122" s="29"/>
      <c r="AA122" s="32"/>
      <c r="AB122" s="29"/>
      <c r="AC122" s="32"/>
      <c r="AD122" s="17">
        <v>0.730474537037037</v>
      </c>
      <c r="AE122" s="23">
        <f t="shared" si="3"/>
        <v>0.0016550925925925553</v>
      </c>
      <c r="AF122" s="27">
        <f t="shared" si="4"/>
        <v>0.00017361111111111112</v>
      </c>
      <c r="AG122" s="37">
        <f t="shared" si="5"/>
        <v>0.0018287037037036664</v>
      </c>
      <c r="AH122" s="147"/>
      <c r="AI122" s="143"/>
      <c r="AJ122" s="51"/>
    </row>
    <row r="123" spans="1:36" ht="13.5" thickBot="1">
      <c r="A123" s="138">
        <v>43</v>
      </c>
      <c r="B123" s="44" t="s">
        <v>80</v>
      </c>
      <c r="C123" s="140"/>
      <c r="D123" s="10">
        <v>1</v>
      </c>
      <c r="E123" s="14">
        <v>0.6975694444444445</v>
      </c>
      <c r="F123" s="28"/>
      <c r="G123" s="31"/>
      <c r="H123" s="28"/>
      <c r="I123" s="31"/>
      <c r="J123" s="28"/>
      <c r="K123" s="31"/>
      <c r="L123" s="28"/>
      <c r="M123" s="31"/>
      <c r="N123" s="28"/>
      <c r="O123" s="31"/>
      <c r="P123" s="28">
        <v>50</v>
      </c>
      <c r="Q123" s="31"/>
      <c r="R123" s="28"/>
      <c r="S123" s="31"/>
      <c r="T123" s="28"/>
      <c r="U123" s="31">
        <v>5</v>
      </c>
      <c r="V123" s="28">
        <v>5</v>
      </c>
      <c r="W123" s="31"/>
      <c r="X123" s="28"/>
      <c r="Y123" s="31"/>
      <c r="Z123" s="28"/>
      <c r="AA123" s="31"/>
      <c r="AB123" s="28"/>
      <c r="AC123" s="31"/>
      <c r="AD123" s="17">
        <v>0.6991087962962963</v>
      </c>
      <c r="AE123" s="22">
        <f t="shared" si="3"/>
        <v>0.0015393518518518334</v>
      </c>
      <c r="AF123" s="26">
        <f t="shared" si="4"/>
        <v>0.0006944444444444445</v>
      </c>
      <c r="AG123" s="14">
        <f t="shared" si="5"/>
        <v>0.002233796296296278</v>
      </c>
      <c r="AH123" s="146">
        <f>MIN(AG123:AG124)</f>
        <v>0.001678240740740717</v>
      </c>
      <c r="AI123" s="142">
        <f>RANK(AH123,$AH$3:$AH$126,1)</f>
        <v>27</v>
      </c>
      <c r="AJ123" s="52">
        <v>27</v>
      </c>
    </row>
    <row r="124" spans="1:36" ht="13.5" thickBot="1">
      <c r="A124" s="139"/>
      <c r="B124" s="40"/>
      <c r="C124" s="141"/>
      <c r="D124" s="11">
        <v>2</v>
      </c>
      <c r="E124" s="15">
        <v>0.7295138888888889</v>
      </c>
      <c r="F124" s="29">
        <v>5</v>
      </c>
      <c r="G124" s="32"/>
      <c r="H124" s="29"/>
      <c r="I124" s="32"/>
      <c r="J124" s="29"/>
      <c r="K124" s="32"/>
      <c r="L124" s="29"/>
      <c r="M124" s="32">
        <v>5</v>
      </c>
      <c r="N124" s="29"/>
      <c r="O124" s="32"/>
      <c r="P124" s="29"/>
      <c r="Q124" s="32"/>
      <c r="R124" s="29"/>
      <c r="S124" s="32"/>
      <c r="T124" s="29"/>
      <c r="U124" s="32"/>
      <c r="V124" s="29">
        <v>5</v>
      </c>
      <c r="W124" s="32"/>
      <c r="X124" s="29"/>
      <c r="Y124" s="32"/>
      <c r="Z124" s="29"/>
      <c r="AA124" s="32"/>
      <c r="AB124" s="29"/>
      <c r="AC124" s="32"/>
      <c r="AD124" s="17">
        <v>0.7310185185185185</v>
      </c>
      <c r="AE124" s="23">
        <f t="shared" si="3"/>
        <v>0.0015046296296296058</v>
      </c>
      <c r="AF124" s="27">
        <f t="shared" si="4"/>
        <v>0.00017361111111111112</v>
      </c>
      <c r="AG124" s="37">
        <f t="shared" si="5"/>
        <v>0.001678240740740717</v>
      </c>
      <c r="AH124" s="147"/>
      <c r="AI124" s="143"/>
      <c r="AJ124" s="51"/>
    </row>
    <row r="125" spans="1:36" ht="13.5" thickBot="1">
      <c r="A125" s="144">
        <v>68</v>
      </c>
      <c r="B125" s="6" t="s">
        <v>136</v>
      </c>
      <c r="C125" s="140"/>
      <c r="D125" s="10">
        <v>1</v>
      </c>
      <c r="E125" s="14">
        <v>0.6979166666666666</v>
      </c>
      <c r="F125" s="28"/>
      <c r="G125" s="31">
        <v>5</v>
      </c>
      <c r="H125" s="28"/>
      <c r="I125" s="31"/>
      <c r="J125" s="28"/>
      <c r="K125" s="31"/>
      <c r="L125" s="28"/>
      <c r="M125" s="31"/>
      <c r="N125" s="28"/>
      <c r="O125" s="31"/>
      <c r="P125" s="28">
        <v>5</v>
      </c>
      <c r="Q125" s="31"/>
      <c r="R125" s="28"/>
      <c r="S125" s="31"/>
      <c r="T125" s="28"/>
      <c r="U125" s="31">
        <v>5</v>
      </c>
      <c r="V125" s="28"/>
      <c r="W125" s="31">
        <v>5</v>
      </c>
      <c r="X125" s="28">
        <v>5</v>
      </c>
      <c r="Y125" s="31">
        <v>5</v>
      </c>
      <c r="Z125" s="28">
        <v>5</v>
      </c>
      <c r="AA125" s="31"/>
      <c r="AB125" s="28"/>
      <c r="AC125" s="31"/>
      <c r="AD125" s="17">
        <v>0.6998032407407407</v>
      </c>
      <c r="AE125" s="22">
        <f t="shared" si="3"/>
        <v>0.00188657407407411</v>
      </c>
      <c r="AF125" s="26">
        <f t="shared" si="4"/>
        <v>0.0004050925925925926</v>
      </c>
      <c r="AG125" s="14">
        <f t="shared" si="5"/>
        <v>0.0022916666666667027</v>
      </c>
      <c r="AH125" s="146">
        <f>MIN(AG125:AG126)</f>
        <v>0.001875000000000025</v>
      </c>
      <c r="AI125" s="142">
        <f>RANK(AH125,$AH$3:$AH$126,1)</f>
        <v>37</v>
      </c>
      <c r="AJ125" s="52">
        <v>37</v>
      </c>
    </row>
    <row r="126" spans="1:36" ht="13.5" thickBot="1">
      <c r="A126" s="145"/>
      <c r="B126" s="7"/>
      <c r="C126" s="141"/>
      <c r="D126" s="11">
        <v>2</v>
      </c>
      <c r="E126" s="15">
        <v>0.7302083333333332</v>
      </c>
      <c r="F126" s="29"/>
      <c r="G126" s="32"/>
      <c r="H126" s="29"/>
      <c r="I126" s="32"/>
      <c r="J126" s="29"/>
      <c r="K126" s="32"/>
      <c r="L126" s="29"/>
      <c r="M126" s="32"/>
      <c r="N126" s="29"/>
      <c r="O126" s="32"/>
      <c r="P126" s="29"/>
      <c r="Q126" s="32"/>
      <c r="R126" s="29"/>
      <c r="S126" s="32"/>
      <c r="T126" s="29"/>
      <c r="U126" s="32"/>
      <c r="V126" s="29"/>
      <c r="W126" s="32">
        <v>5</v>
      </c>
      <c r="X126" s="29"/>
      <c r="Y126" s="32"/>
      <c r="Z126" s="29"/>
      <c r="AA126" s="32"/>
      <c r="AB126" s="29"/>
      <c r="AC126" s="32"/>
      <c r="AD126" s="17">
        <v>0.7320254629629629</v>
      </c>
      <c r="AE126" s="23">
        <f t="shared" si="3"/>
        <v>0.0018171296296296546</v>
      </c>
      <c r="AF126" s="27">
        <f t="shared" si="4"/>
        <v>5.7870370370370366E-05</v>
      </c>
      <c r="AG126" s="37">
        <f t="shared" si="5"/>
        <v>0.001875000000000025</v>
      </c>
      <c r="AH126" s="147"/>
      <c r="AI126" s="143"/>
      <c r="AJ126" s="51"/>
    </row>
  </sheetData>
  <mergeCells count="253">
    <mergeCell ref="B1:B2"/>
    <mergeCell ref="F1:AC1"/>
    <mergeCell ref="AJ1:AJ2"/>
    <mergeCell ref="A5:A6"/>
    <mergeCell ref="C5:C6"/>
    <mergeCell ref="AI5:AI6"/>
    <mergeCell ref="AI1:AI2"/>
    <mergeCell ref="A3:A4"/>
    <mergeCell ref="C3:C4"/>
    <mergeCell ref="AI3:AI4"/>
    <mergeCell ref="A1:A2"/>
    <mergeCell ref="AH3:AH4"/>
    <mergeCell ref="A7:A8"/>
    <mergeCell ref="C7:C8"/>
    <mergeCell ref="AI7:AI8"/>
    <mergeCell ref="AH5:AH6"/>
    <mergeCell ref="AH7:AH8"/>
    <mergeCell ref="A9:A10"/>
    <mergeCell ref="C9:C10"/>
    <mergeCell ref="AI9:AI10"/>
    <mergeCell ref="A11:A12"/>
    <mergeCell ref="C11:C12"/>
    <mergeCell ref="AI11:AI12"/>
    <mergeCell ref="AH9:AH10"/>
    <mergeCell ref="AH11:AH12"/>
    <mergeCell ref="A13:A14"/>
    <mergeCell ref="C13:C14"/>
    <mergeCell ref="AI13:AI14"/>
    <mergeCell ref="A15:A16"/>
    <mergeCell ref="C15:C16"/>
    <mergeCell ref="AI15:AI16"/>
    <mergeCell ref="AH13:AH14"/>
    <mergeCell ref="AH15:AH16"/>
    <mergeCell ref="A17:A18"/>
    <mergeCell ref="C17:C18"/>
    <mergeCell ref="AI17:AI18"/>
    <mergeCell ref="A19:A20"/>
    <mergeCell ref="C19:C20"/>
    <mergeCell ref="AI19:AI20"/>
    <mergeCell ref="AH17:AH18"/>
    <mergeCell ref="AH19:AH20"/>
    <mergeCell ref="A21:A22"/>
    <mergeCell ref="C21:C22"/>
    <mergeCell ref="AI21:AI22"/>
    <mergeCell ref="A23:A24"/>
    <mergeCell ref="C23:C24"/>
    <mergeCell ref="AI23:AI24"/>
    <mergeCell ref="AH21:AH22"/>
    <mergeCell ref="AH23:AH24"/>
    <mergeCell ref="A25:A26"/>
    <mergeCell ref="C25:C26"/>
    <mergeCell ref="AI25:AI26"/>
    <mergeCell ref="A27:A28"/>
    <mergeCell ref="C27:C28"/>
    <mergeCell ref="AI27:AI28"/>
    <mergeCell ref="AH25:AH26"/>
    <mergeCell ref="AH27:AH28"/>
    <mergeCell ref="A29:A30"/>
    <mergeCell ref="C29:C30"/>
    <mergeCell ref="AI29:AI30"/>
    <mergeCell ref="A31:A32"/>
    <mergeCell ref="C31:C32"/>
    <mergeCell ref="AI31:AI32"/>
    <mergeCell ref="AH29:AH30"/>
    <mergeCell ref="AH31:AH32"/>
    <mergeCell ref="A33:A34"/>
    <mergeCell ref="C33:C34"/>
    <mergeCell ref="AI33:AI34"/>
    <mergeCell ref="AH33:AH34"/>
    <mergeCell ref="A35:A36"/>
    <mergeCell ref="C35:C36"/>
    <mergeCell ref="AI35:AI36"/>
    <mergeCell ref="A37:A38"/>
    <mergeCell ref="C37:C38"/>
    <mergeCell ref="AI37:AI38"/>
    <mergeCell ref="AH35:AH36"/>
    <mergeCell ref="AH37:AH38"/>
    <mergeCell ref="A39:A40"/>
    <mergeCell ref="C39:C40"/>
    <mergeCell ref="AI39:AI40"/>
    <mergeCell ref="A41:A42"/>
    <mergeCell ref="C41:C42"/>
    <mergeCell ref="AI41:AI42"/>
    <mergeCell ref="AH39:AH40"/>
    <mergeCell ref="AH41:AH42"/>
    <mergeCell ref="A43:A44"/>
    <mergeCell ref="C43:C44"/>
    <mergeCell ref="AI43:AI44"/>
    <mergeCell ref="A45:A46"/>
    <mergeCell ref="C45:C46"/>
    <mergeCell ref="AI45:AI46"/>
    <mergeCell ref="AH43:AH44"/>
    <mergeCell ref="AH45:AH46"/>
    <mergeCell ref="A47:A48"/>
    <mergeCell ref="C47:C48"/>
    <mergeCell ref="AI47:AI48"/>
    <mergeCell ref="A49:A50"/>
    <mergeCell ref="C49:C50"/>
    <mergeCell ref="AI49:AI50"/>
    <mergeCell ref="AH47:AH48"/>
    <mergeCell ref="AH49:AH50"/>
    <mergeCell ref="A51:A52"/>
    <mergeCell ref="C51:C52"/>
    <mergeCell ref="AI51:AI52"/>
    <mergeCell ref="A53:A54"/>
    <mergeCell ref="C53:C54"/>
    <mergeCell ref="AI53:AI54"/>
    <mergeCell ref="AH51:AH52"/>
    <mergeCell ref="AH53:AH54"/>
    <mergeCell ref="A55:A56"/>
    <mergeCell ref="C55:C56"/>
    <mergeCell ref="AI55:AI56"/>
    <mergeCell ref="A57:A58"/>
    <mergeCell ref="C57:C58"/>
    <mergeCell ref="AI57:AI58"/>
    <mergeCell ref="AH55:AH56"/>
    <mergeCell ref="AH57:AH58"/>
    <mergeCell ref="A59:A60"/>
    <mergeCell ref="C59:C60"/>
    <mergeCell ref="AI59:AI60"/>
    <mergeCell ref="A61:A62"/>
    <mergeCell ref="C61:C62"/>
    <mergeCell ref="AI61:AI62"/>
    <mergeCell ref="AH59:AH60"/>
    <mergeCell ref="AH61:AH62"/>
    <mergeCell ref="A63:A64"/>
    <mergeCell ref="C63:C64"/>
    <mergeCell ref="AI63:AI64"/>
    <mergeCell ref="A65:A66"/>
    <mergeCell ref="C65:C66"/>
    <mergeCell ref="AI65:AI66"/>
    <mergeCell ref="AH63:AH64"/>
    <mergeCell ref="AH65:AH66"/>
    <mergeCell ref="A67:A68"/>
    <mergeCell ref="C67:C68"/>
    <mergeCell ref="AI67:AI68"/>
    <mergeCell ref="A69:A70"/>
    <mergeCell ref="C69:C70"/>
    <mergeCell ref="AI69:AI70"/>
    <mergeCell ref="AH67:AH68"/>
    <mergeCell ref="AH69:AH70"/>
    <mergeCell ref="A71:A72"/>
    <mergeCell ref="C71:C72"/>
    <mergeCell ref="AI71:AI72"/>
    <mergeCell ref="A73:A74"/>
    <mergeCell ref="C73:C74"/>
    <mergeCell ref="AI73:AI74"/>
    <mergeCell ref="AH71:AH72"/>
    <mergeCell ref="AH73:AH74"/>
    <mergeCell ref="A75:A76"/>
    <mergeCell ref="C75:C76"/>
    <mergeCell ref="AI75:AI76"/>
    <mergeCell ref="A77:A78"/>
    <mergeCell ref="C77:C78"/>
    <mergeCell ref="AI77:AI78"/>
    <mergeCell ref="AH75:AH76"/>
    <mergeCell ref="AH77:AH78"/>
    <mergeCell ref="A79:A80"/>
    <mergeCell ref="C79:C80"/>
    <mergeCell ref="AI79:AI80"/>
    <mergeCell ref="A81:A82"/>
    <mergeCell ref="C81:C82"/>
    <mergeCell ref="AI81:AI82"/>
    <mergeCell ref="AH79:AH80"/>
    <mergeCell ref="AH81:AH82"/>
    <mergeCell ref="A83:A84"/>
    <mergeCell ref="C83:C84"/>
    <mergeCell ref="AI83:AI84"/>
    <mergeCell ref="A85:A86"/>
    <mergeCell ref="C85:C86"/>
    <mergeCell ref="AI85:AI86"/>
    <mergeCell ref="AH83:AH84"/>
    <mergeCell ref="AH85:AH86"/>
    <mergeCell ref="A87:A88"/>
    <mergeCell ref="C87:C88"/>
    <mergeCell ref="AI87:AI88"/>
    <mergeCell ref="A89:A90"/>
    <mergeCell ref="C89:C90"/>
    <mergeCell ref="AI89:AI90"/>
    <mergeCell ref="AH87:AH88"/>
    <mergeCell ref="AH89:AH90"/>
    <mergeCell ref="A91:A92"/>
    <mergeCell ref="C91:C92"/>
    <mergeCell ref="AI91:AI92"/>
    <mergeCell ref="A93:A94"/>
    <mergeCell ref="C93:C94"/>
    <mergeCell ref="AI93:AI94"/>
    <mergeCell ref="AH91:AH92"/>
    <mergeCell ref="AH93:AH94"/>
    <mergeCell ref="A95:A96"/>
    <mergeCell ref="C95:C96"/>
    <mergeCell ref="AI95:AI96"/>
    <mergeCell ref="A97:A98"/>
    <mergeCell ref="C97:C98"/>
    <mergeCell ref="AI97:AI98"/>
    <mergeCell ref="AH95:AH96"/>
    <mergeCell ref="AH97:AH98"/>
    <mergeCell ref="A99:A100"/>
    <mergeCell ref="C99:C100"/>
    <mergeCell ref="AI99:AI100"/>
    <mergeCell ref="A101:A102"/>
    <mergeCell ref="C101:C102"/>
    <mergeCell ref="AI101:AI102"/>
    <mergeCell ref="AH99:AH100"/>
    <mergeCell ref="AH101:AH102"/>
    <mergeCell ref="A103:A104"/>
    <mergeCell ref="C103:C104"/>
    <mergeCell ref="AI103:AI104"/>
    <mergeCell ref="A105:A106"/>
    <mergeCell ref="C105:C106"/>
    <mergeCell ref="AI105:AI106"/>
    <mergeCell ref="AH103:AH104"/>
    <mergeCell ref="AH105:AH106"/>
    <mergeCell ref="A107:A108"/>
    <mergeCell ref="C107:C108"/>
    <mergeCell ref="AI107:AI108"/>
    <mergeCell ref="A109:A110"/>
    <mergeCell ref="C109:C110"/>
    <mergeCell ref="AI109:AI110"/>
    <mergeCell ref="AH107:AH108"/>
    <mergeCell ref="AH109:AH110"/>
    <mergeCell ref="A111:A112"/>
    <mergeCell ref="C111:C112"/>
    <mergeCell ref="AI111:AI112"/>
    <mergeCell ref="A113:A114"/>
    <mergeCell ref="C113:C114"/>
    <mergeCell ref="AI113:AI114"/>
    <mergeCell ref="AH111:AH112"/>
    <mergeCell ref="AH113:AH114"/>
    <mergeCell ref="A115:A116"/>
    <mergeCell ref="C115:C116"/>
    <mergeCell ref="AI115:AI116"/>
    <mergeCell ref="A117:A118"/>
    <mergeCell ref="C117:C118"/>
    <mergeCell ref="AI117:AI118"/>
    <mergeCell ref="AH115:AH116"/>
    <mergeCell ref="AH117:AH118"/>
    <mergeCell ref="A119:A120"/>
    <mergeCell ref="C119:C120"/>
    <mergeCell ref="AI119:AI120"/>
    <mergeCell ref="A121:A122"/>
    <mergeCell ref="C121:C122"/>
    <mergeCell ref="AI121:AI122"/>
    <mergeCell ref="AH119:AH120"/>
    <mergeCell ref="AH121:AH122"/>
    <mergeCell ref="A123:A124"/>
    <mergeCell ref="C123:C124"/>
    <mergeCell ref="AI123:AI124"/>
    <mergeCell ref="A125:A126"/>
    <mergeCell ref="C125:C126"/>
    <mergeCell ref="AI125:AI126"/>
    <mergeCell ref="AH123:AH124"/>
    <mergeCell ref="AH125:AH126"/>
  </mergeCells>
  <printOptions/>
  <pageMargins left="0.1968503937007874" right="0.1968503937007874" top="0.5905511811023623" bottom="0.1968503937007874" header="0.11811023622047245" footer="0.5118110236220472"/>
  <pageSetup orientation="landscape" paperSize="9" scale="80" r:id="rId1"/>
  <headerFooter alignWithMargins="0">
    <oddHeader>&amp;L
&amp;D&amp;C&amp;14Открытое Тульское областное лично-командное первенство  по водному туристскому многоборью
«ЗОЛОТАЯ ОСЕНЬ»&amp;R
К1</oddHeader>
  </headerFooter>
  <rowBreaks count="2" manualBreakCount="2">
    <brk id="46" max="35" man="1"/>
    <brk id="9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view="pageBreakPreview" zoomScaleSheetLayoutView="10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58" sqref="F58"/>
    </sheetView>
  </sheetViews>
  <sheetFormatPr defaultColWidth="9.00390625" defaultRowHeight="12.75"/>
  <cols>
    <col min="1" max="1" width="9.125" style="1" customWidth="1"/>
    <col min="2" max="2" width="6.875" style="1" customWidth="1"/>
    <col min="3" max="3" width="14.625" style="8" customWidth="1"/>
    <col min="4" max="4" width="5.125" style="8" customWidth="1"/>
    <col min="5" max="5" width="8.125" style="3" customWidth="1"/>
    <col min="6" max="6" width="9.375" style="16" customWidth="1"/>
    <col min="7" max="7" width="3.875" style="3" customWidth="1"/>
    <col min="8" max="8" width="3.875" style="33" customWidth="1"/>
    <col min="9" max="9" width="4.00390625" style="3" customWidth="1"/>
    <col min="10" max="10" width="3.875" style="33" customWidth="1"/>
    <col min="11" max="11" width="3.625" style="3" customWidth="1"/>
    <col min="12" max="12" width="3.75390625" style="33" customWidth="1"/>
    <col min="13" max="13" width="4.25390625" style="3" customWidth="1"/>
    <col min="14" max="14" width="3.75390625" style="33" customWidth="1"/>
    <col min="15" max="15" width="3.75390625" style="3" customWidth="1"/>
    <col min="16" max="16" width="4.00390625" style="33" customWidth="1"/>
    <col min="17" max="17" width="4.00390625" style="3" customWidth="1"/>
    <col min="18" max="18" width="4.00390625" style="33" customWidth="1"/>
    <col min="19" max="19" width="4.375" style="3" customWidth="1"/>
    <col min="20" max="20" width="3.875" style="33" customWidth="1"/>
    <col min="21" max="21" width="4.00390625" style="3" customWidth="1"/>
    <col min="22" max="22" width="3.875" style="33" customWidth="1"/>
    <col min="23" max="23" width="4.00390625" style="3" customWidth="1"/>
    <col min="24" max="24" width="3.875" style="33" customWidth="1"/>
    <col min="25" max="25" width="3.875" style="3" customWidth="1"/>
    <col min="26" max="26" width="4.125" style="33" customWidth="1"/>
    <col min="27" max="27" width="3.875" style="3" customWidth="1"/>
    <col min="28" max="28" width="3.75390625" style="33" customWidth="1"/>
    <col min="29" max="29" width="3.75390625" style="3" customWidth="1"/>
    <col min="30" max="30" width="3.625" style="33" customWidth="1"/>
    <col min="31" max="31" width="9.00390625" style="19" customWidth="1"/>
    <col min="32" max="32" width="8.75390625" style="1" customWidth="1"/>
    <col min="33" max="33" width="7.625" style="19" customWidth="1"/>
    <col min="34" max="34" width="7.375" style="1" customWidth="1"/>
    <col min="35" max="35" width="9.125" style="8" customWidth="1"/>
    <col min="36" max="16384" width="9.125" style="1" customWidth="1"/>
  </cols>
  <sheetData>
    <row r="1" spans="2:36" ht="26.25" customHeight="1" thickBot="1">
      <c r="B1" s="151" t="s">
        <v>12</v>
      </c>
      <c r="C1" s="148" t="s">
        <v>0</v>
      </c>
      <c r="D1" s="2"/>
      <c r="E1" s="5"/>
      <c r="F1" s="12"/>
      <c r="G1" s="154" t="s">
        <v>1</v>
      </c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6"/>
      <c r="AE1" s="12"/>
      <c r="AF1" s="20" t="s">
        <v>2</v>
      </c>
      <c r="AG1" s="24" t="s">
        <v>2</v>
      </c>
      <c r="AH1" s="20" t="s">
        <v>4</v>
      </c>
      <c r="AI1" s="2" t="s">
        <v>10</v>
      </c>
      <c r="AJ1" s="159" t="s">
        <v>6</v>
      </c>
    </row>
    <row r="2" spans="2:36" ht="26.25" thickBot="1">
      <c r="B2" s="152"/>
      <c r="C2" s="153"/>
      <c r="D2" s="4" t="s">
        <v>13</v>
      </c>
      <c r="E2" s="9" t="s">
        <v>11</v>
      </c>
      <c r="F2" s="13" t="s">
        <v>7</v>
      </c>
      <c r="G2" s="9">
        <v>1</v>
      </c>
      <c r="H2" s="30">
        <v>2</v>
      </c>
      <c r="I2" s="9">
        <v>3</v>
      </c>
      <c r="J2" s="30">
        <v>4</v>
      </c>
      <c r="K2" s="9">
        <v>5</v>
      </c>
      <c r="L2" s="30">
        <v>6</v>
      </c>
      <c r="M2" s="9">
        <v>7</v>
      </c>
      <c r="N2" s="30">
        <v>8</v>
      </c>
      <c r="O2" s="9">
        <v>9</v>
      </c>
      <c r="P2" s="30">
        <v>10</v>
      </c>
      <c r="Q2" s="9">
        <v>11</v>
      </c>
      <c r="R2" s="30">
        <v>12</v>
      </c>
      <c r="S2" s="9">
        <v>13</v>
      </c>
      <c r="T2" s="30">
        <v>14</v>
      </c>
      <c r="U2" s="9">
        <v>15</v>
      </c>
      <c r="V2" s="30">
        <v>16</v>
      </c>
      <c r="W2" s="9">
        <v>17</v>
      </c>
      <c r="X2" s="30">
        <v>18</v>
      </c>
      <c r="Y2" s="9">
        <v>19</v>
      </c>
      <c r="Z2" s="30">
        <v>20</v>
      </c>
      <c r="AA2" s="9">
        <v>21</v>
      </c>
      <c r="AB2" s="30">
        <v>22</v>
      </c>
      <c r="AC2" s="9">
        <v>23</v>
      </c>
      <c r="AD2" s="30">
        <v>24</v>
      </c>
      <c r="AE2" s="13" t="s">
        <v>8</v>
      </c>
      <c r="AF2" s="21" t="s">
        <v>3</v>
      </c>
      <c r="AG2" s="25" t="s">
        <v>9</v>
      </c>
      <c r="AH2" s="21" t="s">
        <v>5</v>
      </c>
      <c r="AI2" s="4"/>
      <c r="AJ2" s="160"/>
    </row>
    <row r="3" spans="1:36" ht="12.75">
      <c r="A3" s="157">
        <v>1</v>
      </c>
      <c r="B3" s="144">
        <v>98</v>
      </c>
      <c r="C3" s="6" t="s">
        <v>87</v>
      </c>
      <c r="D3" s="140" t="s">
        <v>94</v>
      </c>
      <c r="E3" s="10">
        <v>1</v>
      </c>
      <c r="F3" s="14">
        <v>0.59375</v>
      </c>
      <c r="G3" s="28"/>
      <c r="H3" s="31">
        <v>5</v>
      </c>
      <c r="I3" s="28"/>
      <c r="J3" s="31"/>
      <c r="K3" s="28"/>
      <c r="L3" s="31"/>
      <c r="M3" s="28">
        <v>5</v>
      </c>
      <c r="N3" s="31">
        <v>5</v>
      </c>
      <c r="O3" s="28"/>
      <c r="P3" s="31"/>
      <c r="Q3" s="28"/>
      <c r="R3" s="31"/>
      <c r="S3" s="28"/>
      <c r="T3" s="31">
        <v>5</v>
      </c>
      <c r="U3" s="28"/>
      <c r="V3" s="31">
        <v>5</v>
      </c>
      <c r="W3" s="28"/>
      <c r="X3" s="31">
        <v>5</v>
      </c>
      <c r="Y3" s="28"/>
      <c r="Z3" s="31"/>
      <c r="AA3" s="28"/>
      <c r="AB3" s="31"/>
      <c r="AC3" s="28"/>
      <c r="AD3" s="31"/>
      <c r="AE3" s="17">
        <v>0.5955439814814815</v>
      </c>
      <c r="AF3" s="22">
        <f aca="true" t="shared" si="0" ref="AF3:AF50">AE3-F3</f>
        <v>0.0017939814814814659</v>
      </c>
      <c r="AG3" s="26">
        <f aca="true" t="shared" si="1" ref="AG3:AG50">TIME(,,SUM(G3:AD3))</f>
        <v>0.00034722222222222224</v>
      </c>
      <c r="AH3" s="22">
        <f aca="true" t="shared" si="2" ref="AH3:AH50">AG3+AF3</f>
        <v>0.002141203703703688</v>
      </c>
      <c r="AI3" s="146">
        <f>MIN(AH3:AH4)</f>
        <v>0.002141203703703688</v>
      </c>
      <c r="AJ3" s="158">
        <f>RANK(AI3,$AI$3:$AI$50,1)</f>
        <v>14</v>
      </c>
    </row>
    <row r="4" spans="1:36" ht="13.5" thickBot="1">
      <c r="A4" s="157"/>
      <c r="B4" s="145"/>
      <c r="C4" s="7"/>
      <c r="D4" s="141"/>
      <c r="E4" s="11">
        <v>2</v>
      </c>
      <c r="F4" s="15">
        <v>0.60625</v>
      </c>
      <c r="G4" s="29"/>
      <c r="H4" s="32"/>
      <c r="I4" s="29"/>
      <c r="J4" s="32"/>
      <c r="K4" s="29"/>
      <c r="L4" s="32"/>
      <c r="M4" s="29">
        <v>5</v>
      </c>
      <c r="N4" s="32">
        <v>5</v>
      </c>
      <c r="O4" s="29"/>
      <c r="P4" s="32"/>
      <c r="Q4" s="29">
        <v>5</v>
      </c>
      <c r="R4" s="32"/>
      <c r="S4" s="29"/>
      <c r="T4" s="32"/>
      <c r="U4" s="29"/>
      <c r="V4" s="32"/>
      <c r="W4" s="29">
        <v>5</v>
      </c>
      <c r="X4" s="32">
        <v>50</v>
      </c>
      <c r="Y4" s="29">
        <v>5</v>
      </c>
      <c r="Z4" s="32">
        <v>5</v>
      </c>
      <c r="AA4" s="29"/>
      <c r="AB4" s="32"/>
      <c r="AC4" s="29"/>
      <c r="AD4" s="32"/>
      <c r="AE4" s="18">
        <v>0.6082986111111112</v>
      </c>
      <c r="AF4" s="23">
        <f t="shared" si="0"/>
        <v>0.0020486111111112093</v>
      </c>
      <c r="AG4" s="27">
        <f t="shared" si="1"/>
        <v>0.0009259259259259259</v>
      </c>
      <c r="AH4" s="23">
        <f t="shared" si="2"/>
        <v>0.0029745370370371353</v>
      </c>
      <c r="AI4" s="147"/>
      <c r="AJ4" s="143"/>
    </row>
    <row r="5" spans="1:36" ht="12.75">
      <c r="A5" s="157">
        <v>2</v>
      </c>
      <c r="B5" s="144">
        <v>4</v>
      </c>
      <c r="C5" s="6" t="s">
        <v>95</v>
      </c>
      <c r="D5" s="140" t="s">
        <v>45</v>
      </c>
      <c r="E5" s="10">
        <v>1</v>
      </c>
      <c r="F5" s="14">
        <v>0.5989583333333334</v>
      </c>
      <c r="G5" s="28"/>
      <c r="H5" s="31"/>
      <c r="I5" s="28"/>
      <c r="J5" s="31">
        <v>5</v>
      </c>
      <c r="K5" s="28"/>
      <c r="L5" s="31"/>
      <c r="M5" s="28"/>
      <c r="N5" s="31"/>
      <c r="O5" s="28"/>
      <c r="P5" s="31"/>
      <c r="Q5" s="28">
        <v>5</v>
      </c>
      <c r="R5" s="31"/>
      <c r="S5" s="28"/>
      <c r="T5" s="31"/>
      <c r="U5" s="28"/>
      <c r="V5" s="31"/>
      <c r="W5" s="28">
        <v>5</v>
      </c>
      <c r="X5" s="31">
        <v>5</v>
      </c>
      <c r="Y5" s="28">
        <v>5</v>
      </c>
      <c r="Z5" s="31">
        <v>5</v>
      </c>
      <c r="AA5" s="28"/>
      <c r="AB5" s="31"/>
      <c r="AC5" s="28"/>
      <c r="AD5" s="31"/>
      <c r="AE5" s="17">
        <v>0.6008217592592593</v>
      </c>
      <c r="AF5" s="22">
        <f t="shared" si="0"/>
        <v>0.0018634259259259212</v>
      </c>
      <c r="AG5" s="26">
        <f t="shared" si="1"/>
        <v>0.00034722222222222224</v>
      </c>
      <c r="AH5" s="22">
        <f t="shared" si="2"/>
        <v>0.0022106481481481434</v>
      </c>
      <c r="AI5" s="146">
        <f>MIN(AH5:AH6)</f>
        <v>0.0019212962962963105</v>
      </c>
      <c r="AJ5" s="158">
        <f>RANK(AI5,$AI$3:$AI$50,1)</f>
        <v>7</v>
      </c>
    </row>
    <row r="6" spans="1:36" ht="13.5" thickBot="1">
      <c r="A6" s="157"/>
      <c r="B6" s="145"/>
      <c r="C6" s="7"/>
      <c r="D6" s="141"/>
      <c r="E6" s="11">
        <v>2</v>
      </c>
      <c r="F6" s="15">
        <v>0.6100694444444444</v>
      </c>
      <c r="G6" s="29"/>
      <c r="H6" s="32">
        <v>5</v>
      </c>
      <c r="I6" s="29"/>
      <c r="J6" s="32">
        <v>5</v>
      </c>
      <c r="K6" s="29"/>
      <c r="L6" s="32"/>
      <c r="M6" s="29"/>
      <c r="N6" s="32"/>
      <c r="O6" s="29"/>
      <c r="P6" s="32"/>
      <c r="Q6" s="29"/>
      <c r="R6" s="32"/>
      <c r="S6" s="29"/>
      <c r="T6" s="32"/>
      <c r="U6" s="29"/>
      <c r="V6" s="32"/>
      <c r="W6" s="29"/>
      <c r="X6" s="32">
        <v>5</v>
      </c>
      <c r="Y6" s="29"/>
      <c r="Z6" s="32"/>
      <c r="AA6" s="29"/>
      <c r="AB6" s="32"/>
      <c r="AC6" s="29"/>
      <c r="AD6" s="32"/>
      <c r="AE6" s="18">
        <v>0.6118171296296296</v>
      </c>
      <c r="AF6" s="23">
        <f t="shared" si="0"/>
        <v>0.0017476851851851993</v>
      </c>
      <c r="AG6" s="27">
        <f t="shared" si="1"/>
        <v>0.00017361111111111112</v>
      </c>
      <c r="AH6" s="23">
        <f t="shared" si="2"/>
        <v>0.0019212962962963105</v>
      </c>
      <c r="AI6" s="147"/>
      <c r="AJ6" s="143"/>
    </row>
    <row r="7" spans="1:36" ht="12.75">
      <c r="A7" s="157">
        <v>3</v>
      </c>
      <c r="B7" s="144">
        <v>17</v>
      </c>
      <c r="C7" s="6" t="s">
        <v>66</v>
      </c>
      <c r="D7" s="140" t="s">
        <v>51</v>
      </c>
      <c r="E7" s="10">
        <v>1</v>
      </c>
      <c r="F7" s="14">
        <v>0.5940972222222222</v>
      </c>
      <c r="G7" s="28"/>
      <c r="H7" s="31"/>
      <c r="I7" s="28"/>
      <c r="J7" s="31"/>
      <c r="K7" s="28">
        <v>5</v>
      </c>
      <c r="L7" s="31"/>
      <c r="M7" s="28">
        <v>5</v>
      </c>
      <c r="N7" s="31"/>
      <c r="O7" s="28">
        <v>5</v>
      </c>
      <c r="P7" s="31">
        <v>5</v>
      </c>
      <c r="Q7" s="28">
        <v>5</v>
      </c>
      <c r="R7" s="31"/>
      <c r="S7" s="28"/>
      <c r="T7" s="31"/>
      <c r="U7" s="28"/>
      <c r="V7" s="31"/>
      <c r="W7" s="28"/>
      <c r="X7" s="31">
        <v>5</v>
      </c>
      <c r="Y7" s="28"/>
      <c r="Z7" s="31">
        <v>5</v>
      </c>
      <c r="AA7" s="28"/>
      <c r="AB7" s="31"/>
      <c r="AC7" s="28"/>
      <c r="AD7" s="31"/>
      <c r="AE7" s="17">
        <v>0.5959027777777778</v>
      </c>
      <c r="AF7" s="22">
        <f t="shared" si="0"/>
        <v>0.0018055555555556158</v>
      </c>
      <c r="AG7" s="26">
        <f t="shared" si="1"/>
        <v>0.0004050925925925926</v>
      </c>
      <c r="AH7" s="22">
        <f t="shared" si="2"/>
        <v>0.0022106481481482085</v>
      </c>
      <c r="AI7" s="146">
        <f>MIN(AH7:AH8)</f>
        <v>0.0022106481481482085</v>
      </c>
      <c r="AJ7" s="158">
        <f>RANK(AI7,$AI$3:$AI$50,1)</f>
        <v>17</v>
      </c>
    </row>
    <row r="8" spans="1:36" ht="13.5" thickBot="1">
      <c r="A8" s="157"/>
      <c r="B8" s="145"/>
      <c r="C8" s="7"/>
      <c r="D8" s="141"/>
      <c r="E8" s="11">
        <v>2</v>
      </c>
      <c r="F8" s="15">
        <v>0.6065972222222222</v>
      </c>
      <c r="G8" s="29"/>
      <c r="H8" s="32"/>
      <c r="I8" s="29"/>
      <c r="J8" s="32"/>
      <c r="K8" s="29"/>
      <c r="L8" s="32"/>
      <c r="M8" s="29"/>
      <c r="N8" s="32"/>
      <c r="O8" s="29"/>
      <c r="P8" s="32">
        <v>5</v>
      </c>
      <c r="Q8" s="29"/>
      <c r="R8" s="32"/>
      <c r="S8" s="29">
        <v>5</v>
      </c>
      <c r="T8" s="32"/>
      <c r="U8" s="29"/>
      <c r="V8" s="32">
        <v>5</v>
      </c>
      <c r="W8" s="29"/>
      <c r="X8" s="32">
        <v>5</v>
      </c>
      <c r="Y8" s="29"/>
      <c r="Z8" s="32">
        <v>5</v>
      </c>
      <c r="AA8" s="29"/>
      <c r="AB8" s="32"/>
      <c r="AC8" s="29"/>
      <c r="AD8" s="32"/>
      <c r="AE8" s="18">
        <v>0.6086342592592593</v>
      </c>
      <c r="AF8" s="23">
        <f t="shared" si="0"/>
        <v>0.0020370370370370594</v>
      </c>
      <c r="AG8" s="27">
        <f t="shared" si="1"/>
        <v>0.0002893518518518519</v>
      </c>
      <c r="AH8" s="23">
        <f t="shared" si="2"/>
        <v>0.0023263888888889112</v>
      </c>
      <c r="AI8" s="147"/>
      <c r="AJ8" s="143"/>
    </row>
    <row r="9" spans="1:36" ht="14.25" customHeight="1" thickBot="1">
      <c r="A9" s="157">
        <v>4</v>
      </c>
      <c r="B9" s="144">
        <v>85</v>
      </c>
      <c r="C9" s="6" t="s">
        <v>96</v>
      </c>
      <c r="D9" s="140" t="s">
        <v>52</v>
      </c>
      <c r="E9" s="10">
        <v>1</v>
      </c>
      <c r="F9" s="14">
        <v>0.5979166666666667</v>
      </c>
      <c r="G9" s="28"/>
      <c r="H9" s="31">
        <v>5</v>
      </c>
      <c r="I9" s="28"/>
      <c r="J9" s="31"/>
      <c r="K9" s="28"/>
      <c r="L9" s="31"/>
      <c r="M9" s="28"/>
      <c r="N9" s="31"/>
      <c r="O9" s="28"/>
      <c r="P9" s="31"/>
      <c r="Q9" s="28">
        <v>5</v>
      </c>
      <c r="R9" s="31">
        <v>5</v>
      </c>
      <c r="S9" s="28">
        <v>5</v>
      </c>
      <c r="T9" s="31"/>
      <c r="U9" s="28">
        <v>5</v>
      </c>
      <c r="V9" s="31">
        <v>5</v>
      </c>
      <c r="W9" s="28"/>
      <c r="X9" s="31">
        <v>5</v>
      </c>
      <c r="Y9" s="28">
        <v>5</v>
      </c>
      <c r="Z9" s="31"/>
      <c r="AA9" s="28">
        <v>5</v>
      </c>
      <c r="AB9" s="31"/>
      <c r="AC9" s="28"/>
      <c r="AD9" s="31"/>
      <c r="AE9" s="17">
        <v>0.6009722222222222</v>
      </c>
      <c r="AF9" s="22">
        <f t="shared" si="0"/>
        <v>0.003055555555555589</v>
      </c>
      <c r="AG9" s="26">
        <f t="shared" si="1"/>
        <v>0.0005208333333333333</v>
      </c>
      <c r="AH9" s="22">
        <f t="shared" si="2"/>
        <v>0.0035763888888889223</v>
      </c>
      <c r="AI9" s="146">
        <f>MIN(AH9:AH10)</f>
        <v>0.0035763888888889223</v>
      </c>
      <c r="AJ9" s="158">
        <f>RANK(AI9,$AI$3:$AI$50,1)</f>
        <v>21</v>
      </c>
    </row>
    <row r="10" spans="1:36" ht="13.5" thickBot="1">
      <c r="A10" s="157"/>
      <c r="B10" s="145"/>
      <c r="C10" s="7"/>
      <c r="D10" s="141"/>
      <c r="E10" s="11">
        <v>2</v>
      </c>
      <c r="F10" s="14">
        <v>0.6128472222222222</v>
      </c>
      <c r="G10" s="29"/>
      <c r="H10" s="32">
        <v>5</v>
      </c>
      <c r="I10" s="29">
        <v>5</v>
      </c>
      <c r="J10" s="32">
        <v>5</v>
      </c>
      <c r="K10" s="29">
        <v>50</v>
      </c>
      <c r="L10" s="32"/>
      <c r="M10" s="29">
        <v>5</v>
      </c>
      <c r="N10" s="32">
        <v>5</v>
      </c>
      <c r="O10" s="29">
        <v>5</v>
      </c>
      <c r="P10" s="32"/>
      <c r="Q10" s="29">
        <v>5</v>
      </c>
      <c r="R10" s="32"/>
      <c r="S10" s="29"/>
      <c r="T10" s="32">
        <v>5</v>
      </c>
      <c r="U10" s="29">
        <v>5</v>
      </c>
      <c r="V10" s="32">
        <v>50</v>
      </c>
      <c r="W10" s="29"/>
      <c r="X10" s="32"/>
      <c r="Y10" s="29">
        <v>5</v>
      </c>
      <c r="Z10" s="32">
        <v>5</v>
      </c>
      <c r="AA10" s="29"/>
      <c r="AB10" s="32"/>
      <c r="AC10" s="29"/>
      <c r="AD10" s="32"/>
      <c r="AE10" s="18">
        <v>0.6149537037037037</v>
      </c>
      <c r="AF10" s="23">
        <f t="shared" si="0"/>
        <v>0.0021064814814815147</v>
      </c>
      <c r="AG10" s="27">
        <f t="shared" si="1"/>
        <v>0.0017939814814814815</v>
      </c>
      <c r="AH10" s="23">
        <f t="shared" si="2"/>
        <v>0.003900462962962996</v>
      </c>
      <c r="AI10" s="147"/>
      <c r="AJ10" s="143"/>
    </row>
    <row r="11" spans="1:36" ht="12.75">
      <c r="A11" s="157">
        <v>5</v>
      </c>
      <c r="B11" s="144">
        <v>78</v>
      </c>
      <c r="C11" s="6" t="s">
        <v>69</v>
      </c>
      <c r="D11" s="140" t="s">
        <v>53</v>
      </c>
      <c r="E11" s="10">
        <v>1</v>
      </c>
      <c r="F11" s="14">
        <v>0.6006944444444444</v>
      </c>
      <c r="G11" s="28"/>
      <c r="H11" s="31">
        <v>5</v>
      </c>
      <c r="I11" s="28">
        <v>5</v>
      </c>
      <c r="J11" s="31"/>
      <c r="K11" s="28"/>
      <c r="L11" s="31"/>
      <c r="M11" s="28">
        <v>5</v>
      </c>
      <c r="N11" s="31">
        <v>5</v>
      </c>
      <c r="O11" s="28"/>
      <c r="P11" s="31"/>
      <c r="Q11" s="28">
        <v>5</v>
      </c>
      <c r="R11" s="31"/>
      <c r="S11" s="28"/>
      <c r="T11" s="31"/>
      <c r="U11" s="28"/>
      <c r="V11" s="31">
        <v>5</v>
      </c>
      <c r="W11" s="28"/>
      <c r="X11" s="31">
        <v>5</v>
      </c>
      <c r="Y11" s="28">
        <v>5</v>
      </c>
      <c r="Z11" s="31">
        <v>50</v>
      </c>
      <c r="AA11" s="28">
        <v>5</v>
      </c>
      <c r="AB11" s="31"/>
      <c r="AC11" s="28"/>
      <c r="AD11" s="31"/>
      <c r="AE11" s="17">
        <v>0.6033564814814815</v>
      </c>
      <c r="AF11" s="22">
        <f t="shared" si="0"/>
        <v>0.002662037037037046</v>
      </c>
      <c r="AG11" s="26">
        <f t="shared" si="1"/>
        <v>0.001099537037037037</v>
      </c>
      <c r="AH11" s="22">
        <f t="shared" si="2"/>
        <v>0.003761574074074083</v>
      </c>
      <c r="AI11" s="146">
        <f>MIN(AH11:AH12)</f>
        <v>0.0027662037037036666</v>
      </c>
      <c r="AJ11" s="158">
        <f>RANK(AI11,$AI$3:$AI$50,1)</f>
        <v>19</v>
      </c>
    </row>
    <row r="12" spans="1:36" ht="13.5" thickBot="1">
      <c r="A12" s="157"/>
      <c r="B12" s="145"/>
      <c r="C12" s="7"/>
      <c r="D12" s="141"/>
      <c r="E12" s="11">
        <v>2</v>
      </c>
      <c r="F12" s="15">
        <v>0.6131944444444445</v>
      </c>
      <c r="G12" s="29"/>
      <c r="H12" s="32"/>
      <c r="I12" s="29">
        <v>5</v>
      </c>
      <c r="J12" s="32"/>
      <c r="K12" s="29">
        <v>5</v>
      </c>
      <c r="L12" s="32"/>
      <c r="M12" s="29">
        <v>5</v>
      </c>
      <c r="N12" s="32">
        <v>5</v>
      </c>
      <c r="O12" s="29">
        <v>5</v>
      </c>
      <c r="P12" s="32"/>
      <c r="Q12" s="29"/>
      <c r="R12" s="32"/>
      <c r="S12" s="29"/>
      <c r="T12" s="32"/>
      <c r="U12" s="29">
        <v>5</v>
      </c>
      <c r="V12" s="32">
        <v>5</v>
      </c>
      <c r="W12" s="29">
        <v>5</v>
      </c>
      <c r="X12" s="32">
        <v>5</v>
      </c>
      <c r="Y12" s="29">
        <v>5</v>
      </c>
      <c r="Z12" s="32">
        <v>5</v>
      </c>
      <c r="AA12" s="29"/>
      <c r="AB12" s="32"/>
      <c r="AC12" s="29"/>
      <c r="AD12" s="32"/>
      <c r="AE12" s="18">
        <v>0.6153240740740741</v>
      </c>
      <c r="AF12" s="23">
        <f t="shared" si="0"/>
        <v>0.0021296296296295925</v>
      </c>
      <c r="AG12" s="27">
        <f t="shared" si="1"/>
        <v>0.000636574074074074</v>
      </c>
      <c r="AH12" s="23">
        <f t="shared" si="2"/>
        <v>0.0027662037037036666</v>
      </c>
      <c r="AI12" s="147"/>
      <c r="AJ12" s="143"/>
    </row>
    <row r="13" spans="1:36" ht="12.75">
      <c r="A13" s="157">
        <v>6</v>
      </c>
      <c r="B13" s="144">
        <v>67</v>
      </c>
      <c r="C13" s="6" t="s">
        <v>72</v>
      </c>
      <c r="D13" s="140" t="s">
        <v>55</v>
      </c>
      <c r="E13" s="10">
        <v>1</v>
      </c>
      <c r="F13" s="14">
        <v>0.5958333333333333</v>
      </c>
      <c r="G13" s="28"/>
      <c r="H13" s="31"/>
      <c r="I13" s="28">
        <v>5</v>
      </c>
      <c r="J13" s="31"/>
      <c r="K13" s="28"/>
      <c r="L13" s="31"/>
      <c r="M13" s="28"/>
      <c r="N13" s="31">
        <v>5</v>
      </c>
      <c r="O13" s="28"/>
      <c r="P13" s="31"/>
      <c r="Q13" s="28">
        <v>5</v>
      </c>
      <c r="R13" s="31"/>
      <c r="S13" s="28"/>
      <c r="T13" s="31"/>
      <c r="U13" s="28"/>
      <c r="V13" s="31">
        <v>50</v>
      </c>
      <c r="W13" s="28"/>
      <c r="X13" s="31">
        <v>5</v>
      </c>
      <c r="Y13" s="28"/>
      <c r="Z13" s="31">
        <v>5</v>
      </c>
      <c r="AA13" s="28">
        <v>5</v>
      </c>
      <c r="AB13" s="31"/>
      <c r="AC13" s="28"/>
      <c r="AD13" s="31"/>
      <c r="AE13" s="17">
        <v>0.5986226851851851</v>
      </c>
      <c r="AF13" s="22">
        <f t="shared" si="0"/>
        <v>0.002789351851851807</v>
      </c>
      <c r="AG13" s="26">
        <f t="shared" si="1"/>
        <v>0.0009259259259259259</v>
      </c>
      <c r="AH13" s="22">
        <f t="shared" si="2"/>
        <v>0.0037152777777777327</v>
      </c>
      <c r="AI13" s="146">
        <f>MIN(AH13:AH14)</f>
        <v>0.0021874999999999816</v>
      </c>
      <c r="AJ13" s="158">
        <f>RANK(AI13,$AI$3:$AI$50,1)</f>
        <v>16</v>
      </c>
    </row>
    <row r="14" spans="1:36" ht="13.5" thickBot="1">
      <c r="A14" s="157"/>
      <c r="B14" s="145"/>
      <c r="C14" s="7"/>
      <c r="D14" s="141"/>
      <c r="E14" s="11">
        <v>2</v>
      </c>
      <c r="F14" s="15">
        <v>0.6118055555555556</v>
      </c>
      <c r="G14" s="29"/>
      <c r="H14" s="32"/>
      <c r="I14" s="29"/>
      <c r="J14" s="32"/>
      <c r="K14" s="29"/>
      <c r="L14" s="32"/>
      <c r="M14" s="29">
        <v>5</v>
      </c>
      <c r="N14" s="32"/>
      <c r="O14" s="29"/>
      <c r="P14" s="32"/>
      <c r="Q14" s="29"/>
      <c r="R14" s="32"/>
      <c r="S14" s="29"/>
      <c r="T14" s="32"/>
      <c r="U14" s="29"/>
      <c r="V14" s="32">
        <v>5</v>
      </c>
      <c r="W14" s="29"/>
      <c r="X14" s="32"/>
      <c r="Y14" s="29"/>
      <c r="Z14" s="32">
        <v>5</v>
      </c>
      <c r="AA14" s="29"/>
      <c r="AB14" s="32"/>
      <c r="AC14" s="29"/>
      <c r="AD14" s="32"/>
      <c r="AE14" s="18">
        <v>0.6138194444444445</v>
      </c>
      <c r="AF14" s="23">
        <f t="shared" si="0"/>
        <v>0.0020138888888888706</v>
      </c>
      <c r="AG14" s="27">
        <f t="shared" si="1"/>
        <v>0.00017361111111111112</v>
      </c>
      <c r="AH14" s="23">
        <f t="shared" si="2"/>
        <v>0.0021874999999999816</v>
      </c>
      <c r="AI14" s="147"/>
      <c r="AJ14" s="143"/>
    </row>
    <row r="15" spans="1:36" ht="12.75">
      <c r="A15" s="157">
        <v>7</v>
      </c>
      <c r="B15" s="144">
        <v>83</v>
      </c>
      <c r="C15" s="6" t="s">
        <v>73</v>
      </c>
      <c r="D15" s="140" t="s">
        <v>56</v>
      </c>
      <c r="E15" s="10">
        <v>1</v>
      </c>
      <c r="F15" s="14">
        <v>0.5930555555555556</v>
      </c>
      <c r="G15" s="28"/>
      <c r="H15" s="31"/>
      <c r="I15" s="28"/>
      <c r="J15" s="31"/>
      <c r="K15" s="28"/>
      <c r="L15" s="31"/>
      <c r="M15" s="28"/>
      <c r="N15" s="31"/>
      <c r="O15" s="28"/>
      <c r="P15" s="31"/>
      <c r="Q15" s="28"/>
      <c r="R15" s="31"/>
      <c r="S15" s="28"/>
      <c r="T15" s="31"/>
      <c r="U15" s="28"/>
      <c r="V15" s="31"/>
      <c r="W15" s="28"/>
      <c r="X15" s="31">
        <v>5</v>
      </c>
      <c r="Y15" s="28">
        <v>5</v>
      </c>
      <c r="Z15" s="31"/>
      <c r="AA15" s="28"/>
      <c r="AB15" s="31"/>
      <c r="AC15" s="28"/>
      <c r="AD15" s="31"/>
      <c r="AE15" s="17">
        <v>0.5948032407407408</v>
      </c>
      <c r="AF15" s="22">
        <f t="shared" si="0"/>
        <v>0.0017476851851851993</v>
      </c>
      <c r="AG15" s="26">
        <f t="shared" si="1"/>
        <v>0.00011574074074074073</v>
      </c>
      <c r="AH15" s="22">
        <f t="shared" si="2"/>
        <v>0.00186342592592594</v>
      </c>
      <c r="AI15" s="146">
        <f>MIN(AH15:AH16)</f>
        <v>0.00186342592592594</v>
      </c>
      <c r="AJ15" s="158">
        <f>RANK(AI15,$AI$3:$AI$50,1)</f>
        <v>5</v>
      </c>
    </row>
    <row r="16" spans="1:36" ht="13.5" thickBot="1">
      <c r="A16" s="157"/>
      <c r="B16" s="145"/>
      <c r="C16" s="7"/>
      <c r="D16" s="141"/>
      <c r="E16" s="11">
        <v>2</v>
      </c>
      <c r="F16" s="15">
        <v>0.607638888888889</v>
      </c>
      <c r="G16" s="29"/>
      <c r="H16" s="32"/>
      <c r="I16" s="29"/>
      <c r="J16" s="32"/>
      <c r="K16" s="29"/>
      <c r="L16" s="32"/>
      <c r="M16" s="29"/>
      <c r="N16" s="32"/>
      <c r="O16" s="29"/>
      <c r="P16" s="32"/>
      <c r="Q16" s="29"/>
      <c r="R16" s="32"/>
      <c r="S16" s="29"/>
      <c r="T16" s="32"/>
      <c r="U16" s="29"/>
      <c r="V16" s="32">
        <v>5</v>
      </c>
      <c r="W16" s="29"/>
      <c r="X16" s="32">
        <v>5</v>
      </c>
      <c r="Y16" s="29">
        <v>5</v>
      </c>
      <c r="Z16" s="32"/>
      <c r="AA16" s="29"/>
      <c r="AB16" s="32"/>
      <c r="AC16" s="29"/>
      <c r="AD16" s="32"/>
      <c r="AE16" s="47">
        <v>0.6093402777777778</v>
      </c>
      <c r="AF16" s="23">
        <f t="shared" si="0"/>
        <v>0.0017013888888888218</v>
      </c>
      <c r="AG16" s="27">
        <f t="shared" si="1"/>
        <v>0.00017361111111111112</v>
      </c>
      <c r="AH16" s="23">
        <f t="shared" si="2"/>
        <v>0.001874999999999933</v>
      </c>
      <c r="AI16" s="147"/>
      <c r="AJ16" s="143"/>
    </row>
    <row r="17" spans="1:36" ht="12.75">
      <c r="A17" s="157">
        <v>8</v>
      </c>
      <c r="B17" s="144">
        <v>94</v>
      </c>
      <c r="C17" s="6" t="s">
        <v>75</v>
      </c>
      <c r="D17" s="140" t="s">
        <v>57</v>
      </c>
      <c r="E17" s="10">
        <v>1</v>
      </c>
      <c r="F17" s="14">
        <v>0.603125</v>
      </c>
      <c r="G17" s="28">
        <v>5</v>
      </c>
      <c r="H17" s="31">
        <v>5</v>
      </c>
      <c r="I17" s="28">
        <v>5</v>
      </c>
      <c r="J17" s="31"/>
      <c r="K17" s="28">
        <v>5</v>
      </c>
      <c r="L17" s="31"/>
      <c r="M17" s="28">
        <v>5</v>
      </c>
      <c r="N17" s="31"/>
      <c r="O17" s="28"/>
      <c r="P17" s="31"/>
      <c r="Q17" s="28">
        <v>5</v>
      </c>
      <c r="R17" s="31"/>
      <c r="S17" s="28"/>
      <c r="T17" s="31"/>
      <c r="U17" s="28"/>
      <c r="V17" s="31">
        <v>5</v>
      </c>
      <c r="W17" s="28"/>
      <c r="X17" s="31">
        <v>5</v>
      </c>
      <c r="Y17" s="28">
        <v>5</v>
      </c>
      <c r="Z17" s="31"/>
      <c r="AA17" s="28"/>
      <c r="AB17" s="31"/>
      <c r="AC17" s="28"/>
      <c r="AD17" s="31"/>
      <c r="AE17" s="17">
        <v>0.6049305555555555</v>
      </c>
      <c r="AF17" s="22">
        <f t="shared" si="0"/>
        <v>0.0018055555555555047</v>
      </c>
      <c r="AG17" s="26">
        <f t="shared" si="1"/>
        <v>0.0005208333333333333</v>
      </c>
      <c r="AH17" s="22">
        <f t="shared" si="2"/>
        <v>0.002326388888888838</v>
      </c>
      <c r="AI17" s="146">
        <f>MIN(AH17:AH18)</f>
        <v>0.0021064814814814605</v>
      </c>
      <c r="AJ17" s="158">
        <f>RANK(AI17,$AI$3:$AI$50,1)</f>
        <v>12</v>
      </c>
    </row>
    <row r="18" spans="1:36" ht="13.5" thickBot="1">
      <c r="A18" s="157"/>
      <c r="B18" s="145"/>
      <c r="C18" s="7"/>
      <c r="D18" s="141"/>
      <c r="E18" s="11">
        <v>2</v>
      </c>
      <c r="F18" s="15">
        <v>0.6170138888888889</v>
      </c>
      <c r="G18" s="29"/>
      <c r="H18" s="32">
        <v>5</v>
      </c>
      <c r="I18" s="29">
        <v>5</v>
      </c>
      <c r="J18" s="32"/>
      <c r="K18" s="29"/>
      <c r="L18" s="32"/>
      <c r="M18" s="29">
        <v>5</v>
      </c>
      <c r="N18" s="32"/>
      <c r="O18" s="29"/>
      <c r="P18" s="32"/>
      <c r="Q18" s="29">
        <v>5</v>
      </c>
      <c r="R18" s="32"/>
      <c r="S18" s="29"/>
      <c r="T18" s="32"/>
      <c r="U18" s="29"/>
      <c r="V18" s="32"/>
      <c r="W18" s="29"/>
      <c r="X18" s="32">
        <v>5</v>
      </c>
      <c r="Y18" s="29">
        <v>5</v>
      </c>
      <c r="Z18" s="32"/>
      <c r="AA18" s="29"/>
      <c r="AB18" s="32"/>
      <c r="AC18" s="29"/>
      <c r="AD18" s="32"/>
      <c r="AE18" s="18">
        <v>0.6187731481481481</v>
      </c>
      <c r="AF18" s="23">
        <f t="shared" si="0"/>
        <v>0.0017592592592592382</v>
      </c>
      <c r="AG18" s="27">
        <f t="shared" si="1"/>
        <v>0.00034722222222222224</v>
      </c>
      <c r="AH18" s="23">
        <f t="shared" si="2"/>
        <v>0.0021064814814814605</v>
      </c>
      <c r="AI18" s="147"/>
      <c r="AJ18" s="143"/>
    </row>
    <row r="19" spans="1:36" ht="12.75">
      <c r="A19" s="157">
        <v>9</v>
      </c>
      <c r="B19" s="144">
        <v>26</v>
      </c>
      <c r="C19" s="6" t="s">
        <v>77</v>
      </c>
      <c r="D19" s="140" t="s">
        <v>93</v>
      </c>
      <c r="E19" s="10">
        <v>1</v>
      </c>
      <c r="F19" s="14">
        <v>0.5934027777777778</v>
      </c>
      <c r="G19" s="28"/>
      <c r="H19" s="31"/>
      <c r="I19" s="28"/>
      <c r="J19" s="31"/>
      <c r="K19" s="28"/>
      <c r="L19" s="31"/>
      <c r="M19" s="28"/>
      <c r="N19" s="31"/>
      <c r="O19" s="28"/>
      <c r="P19" s="31"/>
      <c r="Q19" s="28"/>
      <c r="R19" s="31"/>
      <c r="S19" s="28"/>
      <c r="T19" s="31"/>
      <c r="U19" s="28"/>
      <c r="V19" s="31">
        <v>5</v>
      </c>
      <c r="W19" s="28"/>
      <c r="X19" s="31"/>
      <c r="Y19" s="28"/>
      <c r="Z19" s="31"/>
      <c r="AA19" s="28"/>
      <c r="AB19" s="31"/>
      <c r="AC19" s="28"/>
      <c r="AD19" s="31"/>
      <c r="AE19" s="17">
        <v>0.5951388888888889</v>
      </c>
      <c r="AF19" s="22">
        <f t="shared" si="0"/>
        <v>0.0017361111111110494</v>
      </c>
      <c r="AG19" s="26">
        <f t="shared" si="1"/>
        <v>5.7870370370370366E-05</v>
      </c>
      <c r="AH19" s="22">
        <f t="shared" si="2"/>
        <v>0.0017939814814814199</v>
      </c>
      <c r="AI19" s="146">
        <f>MIN(AH19:AH20)</f>
        <v>0.0017939814814814199</v>
      </c>
      <c r="AJ19" s="158">
        <f>RANK(AI19,$AI$3:$AI$50,1)</f>
        <v>4</v>
      </c>
    </row>
    <row r="20" spans="1:36" ht="13.5" thickBot="1">
      <c r="A20" s="157"/>
      <c r="B20" s="145"/>
      <c r="C20" s="7"/>
      <c r="D20" s="141"/>
      <c r="E20" s="11">
        <v>2</v>
      </c>
      <c r="F20" s="15">
        <v>0.6079861111111111</v>
      </c>
      <c r="G20" s="29"/>
      <c r="H20" s="32">
        <v>5</v>
      </c>
      <c r="I20" s="29"/>
      <c r="J20" s="32"/>
      <c r="K20" s="29"/>
      <c r="L20" s="32"/>
      <c r="M20" s="29"/>
      <c r="N20" s="32"/>
      <c r="O20" s="29"/>
      <c r="P20" s="32"/>
      <c r="Q20" s="29"/>
      <c r="R20" s="32"/>
      <c r="S20" s="29"/>
      <c r="T20" s="32"/>
      <c r="U20" s="29"/>
      <c r="V20" s="32"/>
      <c r="W20" s="29"/>
      <c r="X20" s="32"/>
      <c r="Y20" s="29"/>
      <c r="Z20" s="32">
        <v>5</v>
      </c>
      <c r="AA20" s="29"/>
      <c r="AB20" s="32"/>
      <c r="AC20" s="29"/>
      <c r="AD20" s="32"/>
      <c r="AE20" s="18">
        <v>0.6096875</v>
      </c>
      <c r="AF20" s="23">
        <f t="shared" si="0"/>
        <v>0.0017013888888889328</v>
      </c>
      <c r="AG20" s="27">
        <f t="shared" si="1"/>
        <v>0.00011574074074074073</v>
      </c>
      <c r="AH20" s="23">
        <f t="shared" si="2"/>
        <v>0.0018171296296296735</v>
      </c>
      <c r="AI20" s="147"/>
      <c r="AJ20" s="143"/>
    </row>
    <row r="21" spans="1:36" ht="12.75">
      <c r="A21" s="157">
        <v>10</v>
      </c>
      <c r="B21" s="144">
        <v>22</v>
      </c>
      <c r="C21" s="6" t="s">
        <v>91</v>
      </c>
      <c r="D21" s="140" t="s">
        <v>49</v>
      </c>
      <c r="E21" s="10">
        <v>1</v>
      </c>
      <c r="F21" s="14">
        <v>0.6003472222222223</v>
      </c>
      <c r="G21" s="28"/>
      <c r="H21" s="31"/>
      <c r="I21" s="28"/>
      <c r="J21" s="31"/>
      <c r="K21" s="28"/>
      <c r="L21" s="31"/>
      <c r="M21" s="28">
        <v>5</v>
      </c>
      <c r="N21" s="31">
        <v>5</v>
      </c>
      <c r="O21" s="28">
        <v>5</v>
      </c>
      <c r="P21" s="31"/>
      <c r="Q21" s="28">
        <v>5</v>
      </c>
      <c r="R21" s="31">
        <v>5</v>
      </c>
      <c r="S21" s="28"/>
      <c r="T21" s="31"/>
      <c r="U21" s="28"/>
      <c r="V21" s="31">
        <v>5</v>
      </c>
      <c r="W21" s="28"/>
      <c r="X21" s="31"/>
      <c r="Y21" s="28"/>
      <c r="Z21" s="31"/>
      <c r="AA21" s="28">
        <v>5</v>
      </c>
      <c r="AB21" s="31"/>
      <c r="AC21" s="28"/>
      <c r="AD21" s="31"/>
      <c r="AE21" s="17">
        <v>0.6031828703703704</v>
      </c>
      <c r="AF21" s="22">
        <f t="shared" si="0"/>
        <v>0.0028356481481481843</v>
      </c>
      <c r="AG21" s="26">
        <f t="shared" si="1"/>
        <v>0.0004050925925925926</v>
      </c>
      <c r="AH21" s="22">
        <f t="shared" si="2"/>
        <v>0.003240740740740777</v>
      </c>
      <c r="AI21" s="146">
        <f>MIN(AH21:AH22)</f>
        <v>0.003240740740740777</v>
      </c>
      <c r="AJ21" s="158">
        <f>RANK(AI21,$AI$3:$AI$50,1)</f>
        <v>20</v>
      </c>
    </row>
    <row r="22" spans="1:36" ht="13.5" thickBot="1">
      <c r="A22" s="157"/>
      <c r="B22" s="145"/>
      <c r="C22" s="7"/>
      <c r="D22" s="141"/>
      <c r="E22" s="11">
        <v>2</v>
      </c>
      <c r="F22" s="15">
        <v>0.6138888888888888</v>
      </c>
      <c r="G22" s="29"/>
      <c r="H22" s="32"/>
      <c r="I22" s="29"/>
      <c r="J22" s="32"/>
      <c r="K22" s="29"/>
      <c r="L22" s="32"/>
      <c r="M22" s="29">
        <v>5</v>
      </c>
      <c r="N22" s="32"/>
      <c r="O22" s="29"/>
      <c r="P22" s="32">
        <v>5</v>
      </c>
      <c r="Q22" s="29">
        <v>5</v>
      </c>
      <c r="R22" s="32"/>
      <c r="S22" s="29"/>
      <c r="T22" s="32"/>
      <c r="U22" s="29"/>
      <c r="V22" s="32">
        <v>5</v>
      </c>
      <c r="W22" s="29">
        <v>5</v>
      </c>
      <c r="X22" s="32">
        <v>5</v>
      </c>
      <c r="Y22" s="29">
        <v>5</v>
      </c>
      <c r="Z22" s="32">
        <v>5</v>
      </c>
      <c r="AA22" s="29"/>
      <c r="AB22" s="32"/>
      <c r="AC22" s="29"/>
      <c r="AD22" s="32"/>
      <c r="AE22" s="18">
        <v>0.6171180555555555</v>
      </c>
      <c r="AF22" s="23">
        <f t="shared" si="0"/>
        <v>0.0032291666666667274</v>
      </c>
      <c r="AG22" s="27">
        <f t="shared" si="1"/>
        <v>0.0004629629629629629</v>
      </c>
      <c r="AH22" s="23">
        <f t="shared" si="2"/>
        <v>0.00369212962962969</v>
      </c>
      <c r="AI22" s="147"/>
      <c r="AJ22" s="143"/>
    </row>
    <row r="23" spans="1:36" ht="12.75">
      <c r="A23" s="157">
        <v>11</v>
      </c>
      <c r="B23" s="144">
        <v>93</v>
      </c>
      <c r="C23" s="6" t="s">
        <v>79</v>
      </c>
      <c r="D23" s="140" t="s">
        <v>58</v>
      </c>
      <c r="E23" s="10">
        <v>1</v>
      </c>
      <c r="F23" s="14">
        <v>0.5982638888888888</v>
      </c>
      <c r="G23" s="28"/>
      <c r="H23" s="31"/>
      <c r="I23" s="28">
        <v>5</v>
      </c>
      <c r="J23" s="31"/>
      <c r="K23" s="28"/>
      <c r="L23" s="31">
        <v>5</v>
      </c>
      <c r="M23" s="28"/>
      <c r="N23" s="31"/>
      <c r="O23" s="28"/>
      <c r="P23" s="31"/>
      <c r="Q23" s="28">
        <v>5</v>
      </c>
      <c r="R23" s="31"/>
      <c r="S23" s="28"/>
      <c r="T23" s="31"/>
      <c r="U23" s="28"/>
      <c r="V23" s="31"/>
      <c r="W23" s="28"/>
      <c r="X23" s="31">
        <v>5</v>
      </c>
      <c r="Y23" s="28">
        <v>5</v>
      </c>
      <c r="Z23" s="31"/>
      <c r="AA23" s="28"/>
      <c r="AB23" s="31"/>
      <c r="AC23" s="28"/>
      <c r="AD23" s="31"/>
      <c r="AE23" s="17">
        <v>0.6001041666666667</v>
      </c>
      <c r="AF23" s="22">
        <f t="shared" si="0"/>
        <v>0.0018402777777778434</v>
      </c>
      <c r="AG23" s="26">
        <f t="shared" si="1"/>
        <v>0.0002893518518518519</v>
      </c>
      <c r="AH23" s="22">
        <f t="shared" si="2"/>
        <v>0.0021296296296296952</v>
      </c>
      <c r="AI23" s="146">
        <f>MIN(AH23:AH24)</f>
        <v>0.0021296296296296952</v>
      </c>
      <c r="AJ23" s="158">
        <f>RANK(AI23,$AI$3:$AI$50,1)</f>
        <v>13</v>
      </c>
    </row>
    <row r="24" spans="1:36" ht="13.5" thickBot="1">
      <c r="A24" s="157"/>
      <c r="B24" s="145"/>
      <c r="C24" s="7"/>
      <c r="D24" s="141"/>
      <c r="E24" s="11">
        <v>2</v>
      </c>
      <c r="F24" s="15">
        <v>0.6090277777777778</v>
      </c>
      <c r="G24" s="29"/>
      <c r="H24" s="32"/>
      <c r="I24" s="29"/>
      <c r="J24" s="32"/>
      <c r="K24" s="29"/>
      <c r="L24" s="32"/>
      <c r="M24" s="29">
        <v>5</v>
      </c>
      <c r="N24" s="32"/>
      <c r="O24" s="29"/>
      <c r="P24" s="32">
        <v>5</v>
      </c>
      <c r="Q24" s="29"/>
      <c r="R24" s="32"/>
      <c r="S24" s="29"/>
      <c r="T24" s="32"/>
      <c r="U24" s="29"/>
      <c r="V24" s="32"/>
      <c r="W24" s="29"/>
      <c r="X24" s="32">
        <v>5</v>
      </c>
      <c r="Y24" s="29"/>
      <c r="Z24" s="32"/>
      <c r="AA24" s="29"/>
      <c r="AB24" s="32"/>
      <c r="AC24" s="29"/>
      <c r="AD24" s="32"/>
      <c r="AE24" s="18">
        <v>0.6113773148148148</v>
      </c>
      <c r="AF24" s="23">
        <f t="shared" si="0"/>
        <v>0.0023495370370369972</v>
      </c>
      <c r="AG24" s="27">
        <f t="shared" si="1"/>
        <v>0.00017361111111111112</v>
      </c>
      <c r="AH24" s="23">
        <f t="shared" si="2"/>
        <v>0.002523148148148108</v>
      </c>
      <c r="AI24" s="147"/>
      <c r="AJ24" s="143"/>
    </row>
    <row r="25" spans="1:36" ht="12.75">
      <c r="A25" s="157">
        <v>12</v>
      </c>
      <c r="B25" s="144">
        <v>47</v>
      </c>
      <c r="C25" s="6" t="s">
        <v>83</v>
      </c>
      <c r="D25" s="140" t="s">
        <v>97</v>
      </c>
      <c r="E25" s="10">
        <v>1</v>
      </c>
      <c r="F25" s="14">
        <v>0.5913194444444444</v>
      </c>
      <c r="G25" s="28"/>
      <c r="H25" s="31"/>
      <c r="I25" s="28"/>
      <c r="J25" s="31"/>
      <c r="K25" s="28"/>
      <c r="L25" s="31"/>
      <c r="M25" s="28">
        <v>5</v>
      </c>
      <c r="N25" s="31"/>
      <c r="O25" s="28"/>
      <c r="P25" s="31"/>
      <c r="Q25" s="28">
        <v>5</v>
      </c>
      <c r="R25" s="31"/>
      <c r="S25" s="28"/>
      <c r="T25" s="31"/>
      <c r="U25" s="28"/>
      <c r="V25" s="31"/>
      <c r="W25" s="28"/>
      <c r="X25" s="31">
        <v>5</v>
      </c>
      <c r="Y25" s="28">
        <v>5</v>
      </c>
      <c r="Z25" s="31">
        <v>5</v>
      </c>
      <c r="AA25" s="28"/>
      <c r="AB25" s="31"/>
      <c r="AC25" s="28"/>
      <c r="AD25" s="31"/>
      <c r="AE25" s="17">
        <v>0.5927314814814815</v>
      </c>
      <c r="AF25" s="22">
        <f t="shared" si="0"/>
        <v>0.0014120370370370727</v>
      </c>
      <c r="AG25" s="26">
        <f t="shared" si="1"/>
        <v>0.0002893518518518519</v>
      </c>
      <c r="AH25" s="22">
        <f t="shared" si="2"/>
        <v>0.0017013888888889246</v>
      </c>
      <c r="AI25" s="146">
        <f>MIN(AH25:AH26)</f>
        <v>0.0015046296296295598</v>
      </c>
      <c r="AJ25" s="158">
        <f>RANK(AI25,$AI$3:$AI$50,1)</f>
        <v>1</v>
      </c>
    </row>
    <row r="26" spans="1:36" ht="13.5" thickBot="1">
      <c r="A26" s="157"/>
      <c r="B26" s="145"/>
      <c r="C26" s="7"/>
      <c r="D26" s="141"/>
      <c r="E26" s="11">
        <v>2</v>
      </c>
      <c r="F26" s="15">
        <v>0.6052083333333333</v>
      </c>
      <c r="G26" s="29"/>
      <c r="H26" s="32"/>
      <c r="I26" s="29"/>
      <c r="J26" s="32"/>
      <c r="K26" s="29"/>
      <c r="L26" s="32">
        <v>5</v>
      </c>
      <c r="M26" s="29"/>
      <c r="N26" s="32"/>
      <c r="O26" s="29"/>
      <c r="P26" s="32"/>
      <c r="Q26" s="29"/>
      <c r="R26" s="32"/>
      <c r="S26" s="29"/>
      <c r="T26" s="32"/>
      <c r="U26" s="29"/>
      <c r="V26" s="32"/>
      <c r="W26" s="29"/>
      <c r="X26" s="32"/>
      <c r="Y26" s="29"/>
      <c r="Z26" s="32"/>
      <c r="AA26" s="29"/>
      <c r="AB26" s="32"/>
      <c r="AC26" s="29"/>
      <c r="AD26" s="32"/>
      <c r="AE26" s="18">
        <v>0.6066550925925925</v>
      </c>
      <c r="AF26" s="23">
        <f t="shared" si="0"/>
        <v>0.0014467592592591894</v>
      </c>
      <c r="AG26" s="27">
        <f t="shared" si="1"/>
        <v>5.7870370370370366E-05</v>
      </c>
      <c r="AH26" s="23">
        <f t="shared" si="2"/>
        <v>0.0015046296296295598</v>
      </c>
      <c r="AI26" s="147"/>
      <c r="AJ26" s="143"/>
    </row>
    <row r="27" spans="1:36" ht="12.75">
      <c r="A27" s="157">
        <v>13</v>
      </c>
      <c r="B27" s="144">
        <v>95</v>
      </c>
      <c r="C27" s="6" t="s">
        <v>85</v>
      </c>
      <c r="D27" s="140" t="s">
        <v>86</v>
      </c>
      <c r="E27" s="10">
        <v>1</v>
      </c>
      <c r="F27" s="14">
        <v>0.5927083333333333</v>
      </c>
      <c r="G27" s="28"/>
      <c r="H27" s="31"/>
      <c r="I27" s="28"/>
      <c r="J27" s="31"/>
      <c r="K27" s="28"/>
      <c r="L27" s="31"/>
      <c r="M27" s="28"/>
      <c r="N27" s="31"/>
      <c r="O27" s="28"/>
      <c r="P27" s="31"/>
      <c r="Q27" s="28"/>
      <c r="R27" s="31"/>
      <c r="S27" s="28"/>
      <c r="T27" s="31"/>
      <c r="U27" s="28"/>
      <c r="V27" s="31">
        <v>5</v>
      </c>
      <c r="W27" s="28"/>
      <c r="X27" s="31">
        <v>5</v>
      </c>
      <c r="Y27" s="28"/>
      <c r="Z27" s="31"/>
      <c r="AA27" s="28"/>
      <c r="AB27" s="31"/>
      <c r="AC27" s="28"/>
      <c r="AD27" s="31"/>
      <c r="AE27" s="17">
        <v>0.5943055555555555</v>
      </c>
      <c r="AF27" s="22">
        <f t="shared" si="0"/>
        <v>0.0015972222222222499</v>
      </c>
      <c r="AG27" s="26">
        <f t="shared" si="1"/>
        <v>0.00011574074074074073</v>
      </c>
      <c r="AH27" s="22">
        <f t="shared" si="2"/>
        <v>0.0017129629629629905</v>
      </c>
      <c r="AI27" s="146">
        <f>MIN(AH27:AH28)</f>
        <v>0.0017129629629629905</v>
      </c>
      <c r="AJ27" s="158">
        <f>RANK(AI27,$AI$3:$AI$50,1)</f>
        <v>2</v>
      </c>
    </row>
    <row r="28" spans="1:36" ht="13.5" thickBot="1">
      <c r="A28" s="157"/>
      <c r="B28" s="145"/>
      <c r="C28" s="7"/>
      <c r="D28" s="141"/>
      <c r="E28" s="11">
        <v>2</v>
      </c>
      <c r="F28" s="15">
        <v>0.6072916666666667</v>
      </c>
      <c r="G28" s="29"/>
      <c r="H28" s="32"/>
      <c r="I28" s="29">
        <v>5</v>
      </c>
      <c r="J28" s="32"/>
      <c r="K28" s="29"/>
      <c r="L28" s="32"/>
      <c r="M28" s="29"/>
      <c r="N28" s="32"/>
      <c r="O28" s="29"/>
      <c r="P28" s="32"/>
      <c r="Q28" s="29"/>
      <c r="R28" s="32"/>
      <c r="S28" s="29"/>
      <c r="T28" s="32"/>
      <c r="U28" s="29"/>
      <c r="V28" s="32"/>
      <c r="W28" s="29"/>
      <c r="X28" s="32"/>
      <c r="Y28" s="29">
        <v>5</v>
      </c>
      <c r="Z28" s="32"/>
      <c r="AA28" s="29"/>
      <c r="AB28" s="32"/>
      <c r="AC28" s="29"/>
      <c r="AD28" s="32"/>
      <c r="AE28" s="18">
        <v>0.608923611111111</v>
      </c>
      <c r="AF28" s="23">
        <f t="shared" si="0"/>
        <v>0.0016319444444443665</v>
      </c>
      <c r="AG28" s="27">
        <f t="shared" si="1"/>
        <v>0.00011574074074074073</v>
      </c>
      <c r="AH28" s="23">
        <f t="shared" si="2"/>
        <v>0.0017476851851851072</v>
      </c>
      <c r="AI28" s="147"/>
      <c r="AJ28" s="143"/>
    </row>
    <row r="29" spans="1:36" ht="12.75">
      <c r="A29" s="157">
        <v>14</v>
      </c>
      <c r="B29" s="144">
        <v>36</v>
      </c>
      <c r="C29" s="6" t="s">
        <v>44</v>
      </c>
      <c r="D29" s="140"/>
      <c r="E29" s="10">
        <v>1</v>
      </c>
      <c r="F29" s="14">
        <v>0.5944444444444444</v>
      </c>
      <c r="G29" s="28">
        <v>5</v>
      </c>
      <c r="H29" s="31">
        <v>5</v>
      </c>
      <c r="I29" s="28"/>
      <c r="J29" s="31"/>
      <c r="K29" s="28"/>
      <c r="L29" s="31"/>
      <c r="M29" s="28">
        <v>5</v>
      </c>
      <c r="N29" s="31"/>
      <c r="O29" s="28"/>
      <c r="P29" s="31">
        <v>5</v>
      </c>
      <c r="Q29" s="28"/>
      <c r="R29" s="31"/>
      <c r="S29" s="28"/>
      <c r="T29" s="31"/>
      <c r="U29" s="28"/>
      <c r="V29" s="31"/>
      <c r="W29" s="28"/>
      <c r="X29" s="31">
        <v>5</v>
      </c>
      <c r="Y29" s="28"/>
      <c r="Z29" s="31">
        <v>5</v>
      </c>
      <c r="AA29" s="28"/>
      <c r="AB29" s="31"/>
      <c r="AC29" s="28"/>
      <c r="AD29" s="31"/>
      <c r="AE29" s="17">
        <v>0.5961342592592592</v>
      </c>
      <c r="AF29" s="22">
        <f t="shared" si="0"/>
        <v>0.001689814814814783</v>
      </c>
      <c r="AG29" s="26">
        <f t="shared" si="1"/>
        <v>0.00034722222222222224</v>
      </c>
      <c r="AH29" s="22">
        <f t="shared" si="2"/>
        <v>0.002037037037037005</v>
      </c>
      <c r="AI29" s="146">
        <f>MIN(AH29:AH30)</f>
        <v>0.001875000000000044</v>
      </c>
      <c r="AJ29" s="158">
        <f>RANK(AI29,$AI$3:$AI$50,1)</f>
        <v>6</v>
      </c>
    </row>
    <row r="30" spans="1:36" ht="13.5" thickBot="1">
      <c r="A30" s="157"/>
      <c r="B30" s="145"/>
      <c r="C30" s="7"/>
      <c r="D30" s="141"/>
      <c r="E30" s="11">
        <v>2</v>
      </c>
      <c r="F30" s="15">
        <v>0.6083333333333333</v>
      </c>
      <c r="G30" s="29"/>
      <c r="H30" s="32"/>
      <c r="I30" s="29"/>
      <c r="J30" s="32"/>
      <c r="K30" s="29"/>
      <c r="L30" s="32"/>
      <c r="M30" s="29">
        <v>5</v>
      </c>
      <c r="N30" s="32"/>
      <c r="O30" s="29"/>
      <c r="P30" s="32"/>
      <c r="Q30" s="29"/>
      <c r="R30" s="32"/>
      <c r="S30" s="29"/>
      <c r="T30" s="32"/>
      <c r="U30" s="29">
        <v>5</v>
      </c>
      <c r="V30" s="32"/>
      <c r="W30" s="29"/>
      <c r="X30" s="32">
        <v>5</v>
      </c>
      <c r="Y30" s="29"/>
      <c r="Z30" s="32"/>
      <c r="AA30" s="29"/>
      <c r="AB30" s="32"/>
      <c r="AC30" s="29"/>
      <c r="AD30" s="32"/>
      <c r="AE30" s="18">
        <v>0.6100347222222222</v>
      </c>
      <c r="AF30" s="23">
        <f t="shared" si="0"/>
        <v>0.0017013888888889328</v>
      </c>
      <c r="AG30" s="27">
        <f t="shared" si="1"/>
        <v>0.00017361111111111112</v>
      </c>
      <c r="AH30" s="23">
        <f t="shared" si="2"/>
        <v>0.001875000000000044</v>
      </c>
      <c r="AI30" s="147"/>
      <c r="AJ30" s="143"/>
    </row>
    <row r="31" spans="1:36" ht="13.5" thickBot="1">
      <c r="A31" s="157">
        <v>15</v>
      </c>
      <c r="B31" s="144">
        <v>46</v>
      </c>
      <c r="C31" s="6" t="s">
        <v>82</v>
      </c>
      <c r="D31" s="140"/>
      <c r="E31" s="10">
        <v>1</v>
      </c>
      <c r="F31" s="14">
        <v>0.5902777777777778</v>
      </c>
      <c r="G31" s="28"/>
      <c r="H31" s="31">
        <v>5</v>
      </c>
      <c r="I31" s="28"/>
      <c r="J31" s="31"/>
      <c r="K31" s="28"/>
      <c r="L31" s="31"/>
      <c r="M31" s="28"/>
      <c r="N31" s="31">
        <v>5</v>
      </c>
      <c r="O31" s="28"/>
      <c r="P31" s="31"/>
      <c r="Q31" s="28">
        <v>5</v>
      </c>
      <c r="R31" s="31"/>
      <c r="S31" s="28"/>
      <c r="T31" s="31"/>
      <c r="U31" s="28"/>
      <c r="V31" s="31"/>
      <c r="W31" s="28"/>
      <c r="X31" s="31">
        <v>5</v>
      </c>
      <c r="Y31" s="28">
        <v>5</v>
      </c>
      <c r="Z31" s="31"/>
      <c r="AA31" s="28"/>
      <c r="AB31" s="31"/>
      <c r="AC31" s="28"/>
      <c r="AD31" s="31"/>
      <c r="AE31" s="17">
        <v>0.5922569444444444</v>
      </c>
      <c r="AF31" s="22">
        <f t="shared" si="0"/>
        <v>0.001979166666666643</v>
      </c>
      <c r="AG31" s="26">
        <f t="shared" si="1"/>
        <v>0.0002893518518518519</v>
      </c>
      <c r="AH31" s="22">
        <f t="shared" si="2"/>
        <v>0.002268518518518495</v>
      </c>
      <c r="AI31" s="146">
        <f>MIN(AH31:AH32)</f>
        <v>0.0020949074074074676</v>
      </c>
      <c r="AJ31" s="158">
        <f>RANK(AI31,$AI$3:$AI$50,1)</f>
        <v>11</v>
      </c>
    </row>
    <row r="32" spans="1:36" ht="13.5" thickBot="1">
      <c r="A32" s="157"/>
      <c r="B32" s="145"/>
      <c r="C32" s="7"/>
      <c r="D32" s="141"/>
      <c r="E32" s="11">
        <v>2</v>
      </c>
      <c r="F32" s="15">
        <v>0.6069444444444444</v>
      </c>
      <c r="G32" s="29"/>
      <c r="H32" s="32"/>
      <c r="I32" s="29"/>
      <c r="J32" s="32"/>
      <c r="K32" s="29"/>
      <c r="L32" s="32"/>
      <c r="M32" s="29">
        <v>5</v>
      </c>
      <c r="N32" s="32">
        <v>5</v>
      </c>
      <c r="O32" s="29"/>
      <c r="P32" s="32">
        <v>5</v>
      </c>
      <c r="Q32" s="29"/>
      <c r="R32" s="32"/>
      <c r="S32" s="29">
        <v>5</v>
      </c>
      <c r="T32" s="32"/>
      <c r="U32" s="29"/>
      <c r="V32" s="32"/>
      <c r="W32" s="29"/>
      <c r="X32" s="32">
        <v>5</v>
      </c>
      <c r="Y32" s="29"/>
      <c r="Z32" s="32"/>
      <c r="AA32" s="29"/>
      <c r="AB32" s="32"/>
      <c r="AC32" s="29"/>
      <c r="AD32" s="32"/>
      <c r="AE32" s="18">
        <v>0.60875</v>
      </c>
      <c r="AF32" s="22">
        <f t="shared" si="0"/>
        <v>0.0018055555555556158</v>
      </c>
      <c r="AG32" s="27">
        <f t="shared" si="1"/>
        <v>0.0002893518518518519</v>
      </c>
      <c r="AH32" s="22">
        <f t="shared" si="2"/>
        <v>0.0020949074074074676</v>
      </c>
      <c r="AI32" s="147"/>
      <c r="AJ32" s="143"/>
    </row>
    <row r="33" spans="1:36" ht="12.75">
      <c r="A33" s="157">
        <v>16</v>
      </c>
      <c r="B33" s="144">
        <v>90</v>
      </c>
      <c r="C33" s="6" t="s">
        <v>67</v>
      </c>
      <c r="D33" s="140"/>
      <c r="E33" s="10">
        <v>1</v>
      </c>
      <c r="F33" s="14">
        <v>0.5965277777777778</v>
      </c>
      <c r="G33" s="28">
        <v>5</v>
      </c>
      <c r="H33" s="31"/>
      <c r="I33" s="28">
        <v>5</v>
      </c>
      <c r="J33" s="31"/>
      <c r="K33" s="28">
        <v>5</v>
      </c>
      <c r="L33" s="31"/>
      <c r="M33" s="28">
        <v>5</v>
      </c>
      <c r="N33" s="31">
        <v>5</v>
      </c>
      <c r="O33" s="28"/>
      <c r="P33" s="31">
        <v>5</v>
      </c>
      <c r="Q33" s="28"/>
      <c r="R33" s="31">
        <v>5</v>
      </c>
      <c r="S33" s="28"/>
      <c r="T33" s="31"/>
      <c r="U33" s="28"/>
      <c r="V33" s="31">
        <v>5</v>
      </c>
      <c r="W33" s="28"/>
      <c r="X33" s="31">
        <v>5</v>
      </c>
      <c r="Y33" s="28">
        <v>5</v>
      </c>
      <c r="Z33" s="31">
        <v>5</v>
      </c>
      <c r="AA33" s="28"/>
      <c r="AB33" s="31"/>
      <c r="AC33" s="28"/>
      <c r="AD33" s="31"/>
      <c r="AE33" s="17">
        <v>0.5995601851851852</v>
      </c>
      <c r="AF33" s="22">
        <f t="shared" si="0"/>
        <v>0.0030324074074074003</v>
      </c>
      <c r="AG33" s="26">
        <f t="shared" si="1"/>
        <v>0.000636574074074074</v>
      </c>
      <c r="AH33" s="22">
        <f t="shared" si="2"/>
        <v>0.0036689814814814745</v>
      </c>
      <c r="AI33" s="146">
        <f>MIN(AH33:AH34)</f>
        <v>0.0036689814814814745</v>
      </c>
      <c r="AJ33" s="158">
        <f>RANK(AI33,$AI$3:$AI$50,1)</f>
        <v>22</v>
      </c>
    </row>
    <row r="34" spans="1:36" ht="13.5" thickBot="1">
      <c r="A34" s="157"/>
      <c r="B34" s="145"/>
      <c r="C34" s="7"/>
      <c r="D34" s="141"/>
      <c r="E34" s="11">
        <v>2</v>
      </c>
      <c r="F34" s="15">
        <v>0.6104166666666667</v>
      </c>
      <c r="G34" s="29"/>
      <c r="H34" s="32"/>
      <c r="I34" s="29"/>
      <c r="J34" s="32"/>
      <c r="K34" s="29"/>
      <c r="L34" s="32"/>
      <c r="M34" s="29">
        <v>5</v>
      </c>
      <c r="N34" s="32">
        <v>5</v>
      </c>
      <c r="O34" s="29">
        <v>5</v>
      </c>
      <c r="P34" s="32">
        <v>5</v>
      </c>
      <c r="Q34" s="29">
        <v>5</v>
      </c>
      <c r="R34" s="32"/>
      <c r="S34" s="29"/>
      <c r="T34" s="32"/>
      <c r="U34" s="29"/>
      <c r="V34" s="32">
        <v>5</v>
      </c>
      <c r="W34" s="29">
        <v>50</v>
      </c>
      <c r="X34" s="32">
        <v>50</v>
      </c>
      <c r="Y34" s="29">
        <v>5</v>
      </c>
      <c r="Z34" s="32"/>
      <c r="AA34" s="29">
        <v>5</v>
      </c>
      <c r="AB34" s="32"/>
      <c r="AC34" s="29"/>
      <c r="AD34" s="32"/>
      <c r="AE34" s="18">
        <v>0.6131481481481481</v>
      </c>
      <c r="AF34" s="23">
        <f t="shared" si="0"/>
        <v>0.0027314814814813904</v>
      </c>
      <c r="AG34" s="27">
        <f t="shared" si="1"/>
        <v>0.0016203703703703703</v>
      </c>
      <c r="AH34" s="23">
        <f t="shared" si="2"/>
        <v>0.0043518518518517605</v>
      </c>
      <c r="AI34" s="147"/>
      <c r="AJ34" s="143"/>
    </row>
    <row r="35" spans="1:36" ht="12.75">
      <c r="A35" s="157">
        <v>17</v>
      </c>
      <c r="B35" s="144">
        <v>91</v>
      </c>
      <c r="C35" s="6" t="s">
        <v>98</v>
      </c>
      <c r="D35" s="140"/>
      <c r="E35" s="10">
        <v>1</v>
      </c>
      <c r="F35" s="14">
        <v>0.595486111111111</v>
      </c>
      <c r="G35" s="28"/>
      <c r="H35" s="31"/>
      <c r="I35" s="28">
        <v>5</v>
      </c>
      <c r="J35" s="31"/>
      <c r="K35" s="28"/>
      <c r="L35" s="31">
        <v>5</v>
      </c>
      <c r="M35" s="28"/>
      <c r="N35" s="31">
        <v>5</v>
      </c>
      <c r="O35" s="28"/>
      <c r="P35" s="31"/>
      <c r="Q35" s="28">
        <v>50</v>
      </c>
      <c r="R35" s="31"/>
      <c r="S35" s="28">
        <v>5</v>
      </c>
      <c r="T35" s="31"/>
      <c r="U35" s="28">
        <v>5</v>
      </c>
      <c r="V35" s="31">
        <v>50</v>
      </c>
      <c r="W35" s="28"/>
      <c r="X35" s="31">
        <v>50</v>
      </c>
      <c r="Y35" s="28">
        <v>50</v>
      </c>
      <c r="Z35" s="31">
        <v>5</v>
      </c>
      <c r="AA35" s="28"/>
      <c r="AB35" s="31"/>
      <c r="AC35" s="28"/>
      <c r="AD35" s="31"/>
      <c r="AE35" s="17">
        <v>0.5981712962962963</v>
      </c>
      <c r="AF35" s="22">
        <f t="shared" si="0"/>
        <v>0.002685185185185235</v>
      </c>
      <c r="AG35" s="26">
        <f t="shared" si="1"/>
        <v>0.0026620370370370374</v>
      </c>
      <c r="AH35" s="22">
        <f t="shared" si="2"/>
        <v>0.005347222222222272</v>
      </c>
      <c r="AI35" s="146">
        <f>MIN(AH35:AH36)</f>
        <v>0.005347222222222272</v>
      </c>
      <c r="AJ35" s="158">
        <f>RANK(AI35,$AI$3:$AI$50,1)</f>
        <v>23</v>
      </c>
    </row>
    <row r="36" spans="1:36" ht="13.5" thickBot="1">
      <c r="A36" s="157"/>
      <c r="B36" s="145"/>
      <c r="C36" s="7"/>
      <c r="D36" s="141"/>
      <c r="E36" s="11">
        <v>2</v>
      </c>
      <c r="F36" s="15">
        <v>0.6114583333333333</v>
      </c>
      <c r="G36" s="29"/>
      <c r="H36" s="32"/>
      <c r="I36" s="29"/>
      <c r="J36" s="32">
        <v>5</v>
      </c>
      <c r="K36" s="29">
        <v>5</v>
      </c>
      <c r="L36" s="32">
        <v>5</v>
      </c>
      <c r="M36" s="29">
        <v>5</v>
      </c>
      <c r="N36" s="32"/>
      <c r="O36" s="29"/>
      <c r="P36" s="32"/>
      <c r="Q36" s="29">
        <v>50</v>
      </c>
      <c r="R36" s="32">
        <v>5</v>
      </c>
      <c r="S36" s="29"/>
      <c r="T36" s="32"/>
      <c r="U36" s="29"/>
      <c r="V36" s="32">
        <v>50</v>
      </c>
      <c r="W36" s="29">
        <v>50</v>
      </c>
      <c r="X36" s="32">
        <v>50</v>
      </c>
      <c r="Y36" s="29">
        <v>50</v>
      </c>
      <c r="Z36" s="32">
        <v>50</v>
      </c>
      <c r="AA36" s="29">
        <v>50</v>
      </c>
      <c r="AB36" s="32"/>
      <c r="AC36" s="29"/>
      <c r="AD36" s="32"/>
      <c r="AE36" s="18">
        <v>0.6666666666666666</v>
      </c>
      <c r="AF36" s="23">
        <f t="shared" si="0"/>
        <v>0.055208333333333304</v>
      </c>
      <c r="AG36" s="27">
        <f t="shared" si="1"/>
        <v>0.004340277777777778</v>
      </c>
      <c r="AH36" s="23">
        <f t="shared" si="2"/>
        <v>0.05954861111111108</v>
      </c>
      <c r="AI36" s="147"/>
      <c r="AJ36" s="143"/>
    </row>
    <row r="37" spans="1:36" ht="12.75">
      <c r="A37" s="157">
        <v>18</v>
      </c>
      <c r="B37" s="144">
        <v>70</v>
      </c>
      <c r="C37" s="6" t="s">
        <v>99</v>
      </c>
      <c r="D37" s="140"/>
      <c r="E37" s="10">
        <v>1</v>
      </c>
      <c r="F37" s="14">
        <v>0.5951388888888889</v>
      </c>
      <c r="G37" s="28"/>
      <c r="H37" s="31">
        <v>5</v>
      </c>
      <c r="I37" s="28">
        <v>5</v>
      </c>
      <c r="J37" s="31"/>
      <c r="K37" s="28">
        <v>50</v>
      </c>
      <c r="L37" s="31"/>
      <c r="M37" s="28">
        <v>5</v>
      </c>
      <c r="N37" s="31"/>
      <c r="O37" s="28">
        <v>5</v>
      </c>
      <c r="P37" s="31">
        <v>50</v>
      </c>
      <c r="Q37" s="28">
        <v>5</v>
      </c>
      <c r="R37" s="31"/>
      <c r="S37" s="28">
        <v>5</v>
      </c>
      <c r="T37" s="31">
        <v>5</v>
      </c>
      <c r="U37" s="28">
        <v>5</v>
      </c>
      <c r="V37" s="31">
        <v>50</v>
      </c>
      <c r="W37" s="28">
        <v>50</v>
      </c>
      <c r="X37" s="31">
        <v>50</v>
      </c>
      <c r="Y37" s="28">
        <v>5</v>
      </c>
      <c r="Z37" s="31"/>
      <c r="AA37" s="28"/>
      <c r="AB37" s="31"/>
      <c r="AC37" s="28"/>
      <c r="AD37" s="31"/>
      <c r="AE37" s="17">
        <v>0.5973032407407407</v>
      </c>
      <c r="AF37" s="22">
        <f t="shared" si="0"/>
        <v>0.00216435185185182</v>
      </c>
      <c r="AG37" s="26">
        <f t="shared" si="1"/>
        <v>0.003414351851851852</v>
      </c>
      <c r="AH37" s="22">
        <f t="shared" si="2"/>
        <v>0.0055787037037036726</v>
      </c>
      <c r="AI37" s="146">
        <f>MIN(AH37:AH38)</f>
        <v>0.0055787037037036726</v>
      </c>
      <c r="AJ37" s="158">
        <f>RANK(AI37,$AI$3:$AI$50,1)</f>
        <v>24</v>
      </c>
    </row>
    <row r="38" spans="1:36" ht="13.5" thickBot="1">
      <c r="A38" s="157"/>
      <c r="B38" s="145"/>
      <c r="C38" s="7"/>
      <c r="D38" s="141"/>
      <c r="E38" s="11">
        <v>2</v>
      </c>
      <c r="F38" s="15">
        <v>0.6104166666666667</v>
      </c>
      <c r="G38" s="29"/>
      <c r="H38" s="32">
        <v>5</v>
      </c>
      <c r="I38" s="29"/>
      <c r="J38" s="32">
        <v>5</v>
      </c>
      <c r="K38" s="29">
        <v>50</v>
      </c>
      <c r="L38" s="32"/>
      <c r="M38" s="29"/>
      <c r="N38" s="32">
        <v>50</v>
      </c>
      <c r="O38" s="29">
        <v>5</v>
      </c>
      <c r="P38" s="32">
        <v>5</v>
      </c>
      <c r="Q38" s="29">
        <v>50</v>
      </c>
      <c r="R38" s="32"/>
      <c r="S38" s="29"/>
      <c r="T38" s="32">
        <v>5</v>
      </c>
      <c r="U38" s="29"/>
      <c r="V38" s="32">
        <v>50</v>
      </c>
      <c r="W38" s="29">
        <v>50</v>
      </c>
      <c r="X38" s="32">
        <v>50</v>
      </c>
      <c r="Y38" s="29"/>
      <c r="Z38" s="32">
        <v>5</v>
      </c>
      <c r="AA38" s="29"/>
      <c r="AB38" s="32"/>
      <c r="AC38" s="29"/>
      <c r="AD38" s="32"/>
      <c r="AE38" s="18">
        <v>0.613275462962963</v>
      </c>
      <c r="AF38" s="23">
        <f t="shared" si="0"/>
        <v>0.002858796296296262</v>
      </c>
      <c r="AG38" s="27">
        <f t="shared" si="1"/>
        <v>0.0038194444444444443</v>
      </c>
      <c r="AH38" s="23">
        <f t="shared" si="2"/>
        <v>0.006678240740740707</v>
      </c>
      <c r="AI38" s="147"/>
      <c r="AJ38" s="143"/>
    </row>
    <row r="39" spans="1:36" ht="12.75">
      <c r="A39" s="157">
        <v>19</v>
      </c>
      <c r="B39" s="144">
        <v>31</v>
      </c>
      <c r="C39" s="6" t="s">
        <v>92</v>
      </c>
      <c r="D39" s="140"/>
      <c r="E39" s="10">
        <v>1</v>
      </c>
      <c r="F39" s="14">
        <v>0.5916666666666667</v>
      </c>
      <c r="G39" s="28"/>
      <c r="H39" s="31"/>
      <c r="I39" s="28"/>
      <c r="J39" s="31"/>
      <c r="K39" s="28"/>
      <c r="L39" s="31"/>
      <c r="M39" s="28"/>
      <c r="N39" s="31"/>
      <c r="O39" s="28"/>
      <c r="P39" s="31"/>
      <c r="Q39" s="28">
        <v>5</v>
      </c>
      <c r="R39" s="31"/>
      <c r="S39" s="28"/>
      <c r="T39" s="31"/>
      <c r="U39" s="28"/>
      <c r="V39" s="31"/>
      <c r="W39" s="28">
        <v>5</v>
      </c>
      <c r="X39" s="31">
        <v>5</v>
      </c>
      <c r="Y39" s="28">
        <v>5</v>
      </c>
      <c r="Z39" s="31"/>
      <c r="AA39" s="28"/>
      <c r="AB39" s="31"/>
      <c r="AC39" s="28"/>
      <c r="AD39" s="31"/>
      <c r="AE39" s="17">
        <v>0.5932060185185185</v>
      </c>
      <c r="AF39" s="22">
        <f t="shared" si="0"/>
        <v>0.0015393518518518334</v>
      </c>
      <c r="AG39" s="26">
        <f t="shared" si="1"/>
        <v>0.00023148148148148146</v>
      </c>
      <c r="AH39" s="22">
        <f t="shared" si="2"/>
        <v>0.0017708333333333148</v>
      </c>
      <c r="AI39" s="146">
        <f>MIN(AH39:AH40)</f>
        <v>0.0017708333333333148</v>
      </c>
      <c r="AJ39" s="158">
        <f>RANK(AI39,$AI$3:$AI$50,1)</f>
        <v>3</v>
      </c>
    </row>
    <row r="40" spans="1:36" ht="13.5" thickBot="1">
      <c r="A40" s="157"/>
      <c r="B40" s="145"/>
      <c r="C40" s="7"/>
      <c r="D40" s="141"/>
      <c r="E40" s="11">
        <v>2</v>
      </c>
      <c r="F40" s="15">
        <v>0.6055555555555555</v>
      </c>
      <c r="G40" s="29"/>
      <c r="H40" s="32"/>
      <c r="I40" s="29"/>
      <c r="J40" s="32"/>
      <c r="K40" s="29"/>
      <c r="L40" s="32"/>
      <c r="M40" s="29"/>
      <c r="N40" s="32"/>
      <c r="O40" s="29"/>
      <c r="P40" s="32"/>
      <c r="Q40" s="29"/>
      <c r="R40" s="32"/>
      <c r="S40" s="29"/>
      <c r="T40" s="32"/>
      <c r="U40" s="29"/>
      <c r="V40" s="32"/>
      <c r="W40" s="29">
        <v>5</v>
      </c>
      <c r="X40" s="32">
        <v>5</v>
      </c>
      <c r="Y40" s="29"/>
      <c r="Z40" s="32"/>
      <c r="AA40" s="29">
        <v>5</v>
      </c>
      <c r="AB40" s="32"/>
      <c r="AC40" s="29"/>
      <c r="AD40" s="32"/>
      <c r="AE40" s="18">
        <v>0.6120138888888889</v>
      </c>
      <c r="AF40" s="23">
        <f t="shared" si="0"/>
        <v>0.006458333333333344</v>
      </c>
      <c r="AG40" s="27">
        <f t="shared" si="1"/>
        <v>0.00017361111111111112</v>
      </c>
      <c r="AH40" s="23">
        <f t="shared" si="2"/>
        <v>0.006631944444444455</v>
      </c>
      <c r="AI40" s="147"/>
      <c r="AJ40" s="143"/>
    </row>
    <row r="41" spans="1:36" ht="12.75">
      <c r="A41" s="157">
        <v>20</v>
      </c>
      <c r="B41" s="144">
        <v>35</v>
      </c>
      <c r="C41" s="6" t="s">
        <v>100</v>
      </c>
      <c r="D41" s="140"/>
      <c r="E41" s="10">
        <v>1</v>
      </c>
      <c r="F41" s="14">
        <v>0.592013888888889</v>
      </c>
      <c r="G41" s="28"/>
      <c r="H41" s="31">
        <v>5</v>
      </c>
      <c r="I41" s="28"/>
      <c r="J41" s="31"/>
      <c r="K41" s="28"/>
      <c r="L41" s="31"/>
      <c r="M41" s="28"/>
      <c r="N41" s="31"/>
      <c r="O41" s="28"/>
      <c r="P41" s="31"/>
      <c r="Q41" s="28">
        <v>5</v>
      </c>
      <c r="R41" s="31"/>
      <c r="S41" s="28"/>
      <c r="T41" s="31"/>
      <c r="U41" s="28"/>
      <c r="V41" s="31">
        <v>5</v>
      </c>
      <c r="W41" s="28"/>
      <c r="X41" s="31">
        <v>5</v>
      </c>
      <c r="Y41" s="28">
        <v>5</v>
      </c>
      <c r="Z41" s="31"/>
      <c r="AA41" s="28"/>
      <c r="AB41" s="31"/>
      <c r="AC41" s="28"/>
      <c r="AD41" s="31"/>
      <c r="AE41" s="17">
        <v>0.593900462962963</v>
      </c>
      <c r="AF41" s="22">
        <f t="shared" si="0"/>
        <v>0.001886574074073999</v>
      </c>
      <c r="AG41" s="26">
        <f t="shared" si="1"/>
        <v>0.0002893518518518519</v>
      </c>
      <c r="AH41" s="22">
        <f t="shared" si="2"/>
        <v>0.0021759259259258507</v>
      </c>
      <c r="AI41" s="146">
        <f>MIN(AH41:AH42)</f>
        <v>0.002141203703703715</v>
      </c>
      <c r="AJ41" s="158">
        <f>RANK(AI41,$AI$3:$AI$50,1)</f>
        <v>15</v>
      </c>
    </row>
    <row r="42" spans="1:36" ht="13.5" thickBot="1">
      <c r="A42" s="157"/>
      <c r="B42" s="145"/>
      <c r="C42" s="7"/>
      <c r="D42" s="141"/>
      <c r="E42" s="11">
        <v>2</v>
      </c>
      <c r="F42" s="15">
        <v>0.6059027777777778</v>
      </c>
      <c r="G42" s="29"/>
      <c r="H42" s="32"/>
      <c r="I42" s="29"/>
      <c r="J42" s="32"/>
      <c r="K42" s="29"/>
      <c r="L42" s="32"/>
      <c r="M42" s="29"/>
      <c r="N42" s="32"/>
      <c r="O42" s="29"/>
      <c r="P42" s="32"/>
      <c r="Q42" s="29"/>
      <c r="R42" s="32"/>
      <c r="S42" s="29"/>
      <c r="T42" s="32"/>
      <c r="U42" s="29"/>
      <c r="V42" s="32">
        <v>5</v>
      </c>
      <c r="W42" s="29"/>
      <c r="X42" s="32">
        <v>5</v>
      </c>
      <c r="Y42" s="29">
        <v>5</v>
      </c>
      <c r="Z42" s="32"/>
      <c r="AA42" s="29"/>
      <c r="AB42" s="32"/>
      <c r="AC42" s="29"/>
      <c r="AD42" s="32"/>
      <c r="AE42" s="18">
        <v>0.6078703703703704</v>
      </c>
      <c r="AF42" s="23">
        <f t="shared" si="0"/>
        <v>0.001967592592592604</v>
      </c>
      <c r="AG42" s="27">
        <f t="shared" si="1"/>
        <v>0.00017361111111111112</v>
      </c>
      <c r="AH42" s="23">
        <f t="shared" si="2"/>
        <v>0.002141203703703715</v>
      </c>
      <c r="AI42" s="147"/>
      <c r="AJ42" s="143"/>
    </row>
    <row r="43" spans="1:36" ht="12.75">
      <c r="A43" s="157">
        <v>21</v>
      </c>
      <c r="B43" s="144">
        <v>25</v>
      </c>
      <c r="C43" s="6" t="s">
        <v>101</v>
      </c>
      <c r="D43" s="140"/>
      <c r="E43" s="10">
        <v>1</v>
      </c>
      <c r="F43" s="14">
        <v>0.5947916666666667</v>
      </c>
      <c r="G43" s="28"/>
      <c r="H43" s="31"/>
      <c r="I43" s="28"/>
      <c r="J43" s="31"/>
      <c r="K43" s="28">
        <v>5</v>
      </c>
      <c r="L43" s="31"/>
      <c r="M43" s="28"/>
      <c r="N43" s="31"/>
      <c r="O43" s="28">
        <v>5</v>
      </c>
      <c r="P43" s="31"/>
      <c r="Q43" s="28">
        <v>5</v>
      </c>
      <c r="R43" s="31"/>
      <c r="S43" s="28">
        <v>5</v>
      </c>
      <c r="T43" s="31"/>
      <c r="U43" s="28"/>
      <c r="V43" s="31"/>
      <c r="W43" s="28">
        <v>5</v>
      </c>
      <c r="X43" s="31">
        <v>5</v>
      </c>
      <c r="Y43" s="28">
        <v>5</v>
      </c>
      <c r="Z43" s="31">
        <v>5</v>
      </c>
      <c r="AA43" s="28">
        <v>5</v>
      </c>
      <c r="AB43" s="31"/>
      <c r="AC43" s="28"/>
      <c r="AD43" s="31"/>
      <c r="AE43" s="17">
        <v>0.5966319444444445</v>
      </c>
      <c r="AF43" s="22">
        <f t="shared" si="0"/>
        <v>0.0018402777777777324</v>
      </c>
      <c r="AG43" s="26">
        <f t="shared" si="1"/>
        <v>0.0005208333333333333</v>
      </c>
      <c r="AH43" s="22">
        <f t="shared" si="2"/>
        <v>0.0023611111111110656</v>
      </c>
      <c r="AI43" s="146">
        <f>MIN(AH43:AH44)</f>
        <v>0.0023611111111110656</v>
      </c>
      <c r="AJ43" s="158">
        <f>RANK(AI43,$AI$3:$AI$50,1)</f>
        <v>18</v>
      </c>
    </row>
    <row r="44" spans="1:36" ht="13.5" thickBot="1">
      <c r="A44" s="157"/>
      <c r="B44" s="145"/>
      <c r="C44" s="7"/>
      <c r="D44" s="141"/>
      <c r="E44" s="11">
        <v>2</v>
      </c>
      <c r="F44" s="15">
        <v>0.6086805555555556</v>
      </c>
      <c r="G44" s="29"/>
      <c r="H44" s="32">
        <v>5</v>
      </c>
      <c r="I44" s="29"/>
      <c r="J44" s="32"/>
      <c r="K44" s="29">
        <v>5</v>
      </c>
      <c r="L44" s="32">
        <v>5</v>
      </c>
      <c r="M44" s="29">
        <v>5</v>
      </c>
      <c r="N44" s="32">
        <v>5</v>
      </c>
      <c r="O44" s="29">
        <v>5</v>
      </c>
      <c r="P44" s="32"/>
      <c r="Q44" s="29">
        <v>5</v>
      </c>
      <c r="R44" s="32"/>
      <c r="S44" s="29">
        <v>5</v>
      </c>
      <c r="T44" s="32"/>
      <c r="U44" s="29"/>
      <c r="V44" s="32"/>
      <c r="W44" s="29">
        <v>5</v>
      </c>
      <c r="X44" s="32">
        <v>5</v>
      </c>
      <c r="Y44" s="29">
        <v>5</v>
      </c>
      <c r="Z44" s="32">
        <v>5</v>
      </c>
      <c r="AA44" s="29">
        <v>5</v>
      </c>
      <c r="AB44" s="32"/>
      <c r="AC44" s="29"/>
      <c r="AD44" s="32"/>
      <c r="AE44" s="18">
        <v>0.6105439814814815</v>
      </c>
      <c r="AF44" s="23">
        <f t="shared" si="0"/>
        <v>0.0018634259259259212</v>
      </c>
      <c r="AG44" s="27">
        <f t="shared" si="1"/>
        <v>0.0007523148148148147</v>
      </c>
      <c r="AH44" s="23">
        <f t="shared" si="2"/>
        <v>0.0026157407407407358</v>
      </c>
      <c r="AI44" s="147"/>
      <c r="AJ44" s="143"/>
    </row>
    <row r="45" spans="1:36" ht="12.75">
      <c r="A45" s="157">
        <v>22</v>
      </c>
      <c r="B45" s="144">
        <v>2</v>
      </c>
      <c r="C45" s="6" t="s">
        <v>102</v>
      </c>
      <c r="D45" s="140"/>
      <c r="E45" s="10">
        <v>1</v>
      </c>
      <c r="F45" s="14">
        <v>0.590625</v>
      </c>
      <c r="G45" s="28"/>
      <c r="H45" s="31"/>
      <c r="I45" s="28"/>
      <c r="J45" s="31"/>
      <c r="K45" s="28"/>
      <c r="L45" s="31"/>
      <c r="M45" s="28">
        <v>5</v>
      </c>
      <c r="N45" s="31"/>
      <c r="O45" s="28"/>
      <c r="P45" s="31"/>
      <c r="Q45" s="28"/>
      <c r="R45" s="31"/>
      <c r="S45" s="28"/>
      <c r="T45" s="31"/>
      <c r="U45" s="28"/>
      <c r="V45" s="31"/>
      <c r="W45" s="28"/>
      <c r="X45" s="31"/>
      <c r="Y45" s="28"/>
      <c r="Z45" s="31"/>
      <c r="AA45" s="28"/>
      <c r="AB45" s="31"/>
      <c r="AC45" s="28"/>
      <c r="AD45" s="31"/>
      <c r="AE45" s="17">
        <v>0.5926041666666667</v>
      </c>
      <c r="AF45" s="22">
        <f t="shared" si="0"/>
        <v>0.001979166666666754</v>
      </c>
      <c r="AG45" s="26">
        <f t="shared" si="1"/>
        <v>5.7870370370370366E-05</v>
      </c>
      <c r="AH45" s="22">
        <f t="shared" si="2"/>
        <v>0.0020370370370371245</v>
      </c>
      <c r="AI45" s="146">
        <f>MIN(AH45:AH46)</f>
        <v>0.0020370370370371245</v>
      </c>
      <c r="AJ45" s="158">
        <f>RANK(AI45,$AI$3:$AI$50,1)</f>
        <v>8</v>
      </c>
    </row>
    <row r="46" spans="1:36" ht="13.5" thickBot="1">
      <c r="A46" s="157"/>
      <c r="B46" s="145"/>
      <c r="C46" s="7"/>
      <c r="D46" s="141"/>
      <c r="E46" s="11">
        <v>2</v>
      </c>
      <c r="F46" s="15">
        <v>0.609375</v>
      </c>
      <c r="G46" s="29"/>
      <c r="H46" s="32"/>
      <c r="I46" s="29"/>
      <c r="J46" s="32"/>
      <c r="K46" s="29"/>
      <c r="L46" s="32"/>
      <c r="M46" s="29">
        <v>5</v>
      </c>
      <c r="N46" s="32"/>
      <c r="O46" s="29"/>
      <c r="P46" s="32"/>
      <c r="Q46" s="29"/>
      <c r="R46" s="32"/>
      <c r="S46" s="29"/>
      <c r="T46" s="32"/>
      <c r="U46" s="29"/>
      <c r="V46" s="32">
        <v>5</v>
      </c>
      <c r="W46" s="29"/>
      <c r="X46" s="32">
        <v>5</v>
      </c>
      <c r="Y46" s="29"/>
      <c r="Z46" s="32"/>
      <c r="AA46" s="29"/>
      <c r="AB46" s="32"/>
      <c r="AC46" s="29"/>
      <c r="AD46" s="32"/>
      <c r="AE46" s="18">
        <v>0.6113541666666666</v>
      </c>
      <c r="AF46" s="23">
        <f t="shared" si="0"/>
        <v>0.001979166666666643</v>
      </c>
      <c r="AG46" s="27">
        <f t="shared" si="1"/>
        <v>0.00017361111111111112</v>
      </c>
      <c r="AH46" s="23">
        <f t="shared" si="2"/>
        <v>0.002152777777777754</v>
      </c>
      <c r="AI46" s="147"/>
      <c r="AJ46" s="143"/>
    </row>
    <row r="47" spans="1:36" ht="12.75">
      <c r="A47" s="157">
        <v>23</v>
      </c>
      <c r="B47" s="144">
        <v>55</v>
      </c>
      <c r="C47" s="6" t="s">
        <v>132</v>
      </c>
      <c r="D47" s="140"/>
      <c r="E47" s="10">
        <v>1</v>
      </c>
      <c r="F47" s="14">
        <v>0.5993055555555555</v>
      </c>
      <c r="G47" s="28"/>
      <c r="H47" s="31"/>
      <c r="I47" s="28">
        <v>5</v>
      </c>
      <c r="J47" s="31"/>
      <c r="K47" s="28"/>
      <c r="L47" s="31"/>
      <c r="M47" s="28">
        <v>5</v>
      </c>
      <c r="N47" s="31">
        <v>5</v>
      </c>
      <c r="O47" s="28"/>
      <c r="P47" s="31"/>
      <c r="Q47" s="28"/>
      <c r="R47" s="31"/>
      <c r="S47" s="28"/>
      <c r="T47" s="31"/>
      <c r="U47" s="28"/>
      <c r="V47" s="31"/>
      <c r="W47" s="28"/>
      <c r="X47" s="31">
        <v>5</v>
      </c>
      <c r="Y47" s="28">
        <v>5</v>
      </c>
      <c r="Z47" s="31"/>
      <c r="AA47" s="28"/>
      <c r="AB47" s="31"/>
      <c r="AC47" s="28"/>
      <c r="AD47" s="31"/>
      <c r="AE47" s="17">
        <v>0.601099537037037</v>
      </c>
      <c r="AF47" s="22">
        <f t="shared" si="0"/>
        <v>0.0017939814814814659</v>
      </c>
      <c r="AG47" s="26">
        <f t="shared" si="1"/>
        <v>0.0002893518518518519</v>
      </c>
      <c r="AH47" s="22">
        <f t="shared" si="2"/>
        <v>0.0020833333333333177</v>
      </c>
      <c r="AI47" s="146">
        <f>MIN(AH47:AH48)</f>
        <v>0.0020833333333333177</v>
      </c>
      <c r="AJ47" s="158">
        <f>RANK(AI47,$AI$3:$AI$50,1)</f>
        <v>9</v>
      </c>
    </row>
    <row r="48" spans="1:36" ht="13.5" thickBot="1">
      <c r="A48" s="157"/>
      <c r="B48" s="145"/>
      <c r="C48" s="7"/>
      <c r="D48" s="141"/>
      <c r="E48" s="11">
        <v>2</v>
      </c>
      <c r="F48" s="15">
        <v>0.6125</v>
      </c>
      <c r="G48" s="29"/>
      <c r="H48" s="32">
        <v>5</v>
      </c>
      <c r="I48" s="29"/>
      <c r="J48" s="32"/>
      <c r="K48" s="29">
        <v>5</v>
      </c>
      <c r="L48" s="32"/>
      <c r="M48" s="29">
        <v>5</v>
      </c>
      <c r="N48" s="32">
        <v>50</v>
      </c>
      <c r="O48" s="29">
        <v>5</v>
      </c>
      <c r="P48" s="32"/>
      <c r="Q48" s="29"/>
      <c r="R48" s="32"/>
      <c r="S48" s="29"/>
      <c r="T48" s="32"/>
      <c r="U48" s="29">
        <v>5</v>
      </c>
      <c r="V48" s="32"/>
      <c r="W48" s="29">
        <v>5</v>
      </c>
      <c r="X48" s="32">
        <v>5</v>
      </c>
      <c r="Y48" s="29">
        <v>5</v>
      </c>
      <c r="Z48" s="32"/>
      <c r="AA48" s="29"/>
      <c r="AB48" s="32"/>
      <c r="AC48" s="29"/>
      <c r="AD48" s="32"/>
      <c r="AE48" s="18">
        <v>0.6144907407407407</v>
      </c>
      <c r="AF48" s="23">
        <f t="shared" si="0"/>
        <v>0.001990740740740682</v>
      </c>
      <c r="AG48" s="27">
        <f t="shared" si="1"/>
        <v>0.0010416666666666667</v>
      </c>
      <c r="AH48" s="23">
        <f t="shared" si="2"/>
        <v>0.0030324074074073483</v>
      </c>
      <c r="AI48" s="147"/>
      <c r="AJ48" s="143"/>
    </row>
    <row r="49" spans="1:36" ht="12.75">
      <c r="A49" s="157">
        <v>24</v>
      </c>
      <c r="B49" s="144">
        <v>10</v>
      </c>
      <c r="C49" s="6" t="s">
        <v>65</v>
      </c>
      <c r="D49" s="140"/>
      <c r="E49" s="10">
        <v>1</v>
      </c>
      <c r="F49" s="14">
        <v>0.5986111111111111</v>
      </c>
      <c r="G49" s="28"/>
      <c r="H49" s="31"/>
      <c r="I49" s="28"/>
      <c r="J49" s="31"/>
      <c r="K49" s="28"/>
      <c r="L49" s="31">
        <v>5</v>
      </c>
      <c r="M49" s="28">
        <v>5</v>
      </c>
      <c r="N49" s="31"/>
      <c r="O49" s="28"/>
      <c r="P49" s="31"/>
      <c r="Q49" s="28">
        <v>5</v>
      </c>
      <c r="R49" s="31"/>
      <c r="S49" s="28"/>
      <c r="T49" s="31"/>
      <c r="U49" s="28">
        <v>5</v>
      </c>
      <c r="V49" s="31"/>
      <c r="W49" s="28"/>
      <c r="X49" s="31">
        <v>5</v>
      </c>
      <c r="Y49" s="28">
        <v>5</v>
      </c>
      <c r="Z49" s="31"/>
      <c r="AA49" s="28"/>
      <c r="AB49" s="31"/>
      <c r="AC49" s="28"/>
      <c r="AD49" s="31"/>
      <c r="AE49" s="17">
        <v>0.600462962962963</v>
      </c>
      <c r="AF49" s="22">
        <f t="shared" si="0"/>
        <v>0.0018518518518518823</v>
      </c>
      <c r="AG49" s="26">
        <f t="shared" si="1"/>
        <v>0.00034722222222222224</v>
      </c>
      <c r="AH49" s="22">
        <f t="shared" si="2"/>
        <v>0.0021990740740741046</v>
      </c>
      <c r="AI49" s="146">
        <f>MIN(AH49:AH50)</f>
        <v>0.0020949074074074025</v>
      </c>
      <c r="AJ49" s="158">
        <f>RANK(AI49,$AI$3:$AI$50,1)</f>
        <v>10</v>
      </c>
    </row>
    <row r="50" spans="1:36" ht="13.5" thickBot="1">
      <c r="A50" s="157"/>
      <c r="B50" s="145"/>
      <c r="C50" s="7"/>
      <c r="D50" s="141"/>
      <c r="E50" s="11">
        <v>2</v>
      </c>
      <c r="F50" s="15">
        <v>0.6145833333333334</v>
      </c>
      <c r="G50" s="29"/>
      <c r="H50" s="32"/>
      <c r="I50" s="29"/>
      <c r="J50" s="32"/>
      <c r="K50" s="29"/>
      <c r="L50" s="32"/>
      <c r="M50" s="29"/>
      <c r="N50" s="32"/>
      <c r="O50" s="29"/>
      <c r="P50" s="32"/>
      <c r="Q50" s="29">
        <v>5</v>
      </c>
      <c r="R50" s="32"/>
      <c r="S50" s="29"/>
      <c r="T50" s="32"/>
      <c r="U50" s="29"/>
      <c r="V50" s="32">
        <v>5</v>
      </c>
      <c r="W50" s="29">
        <v>5</v>
      </c>
      <c r="X50" s="32"/>
      <c r="Y50" s="29"/>
      <c r="Z50" s="32">
        <v>5</v>
      </c>
      <c r="AA50" s="29"/>
      <c r="AB50" s="32"/>
      <c r="AC50" s="29"/>
      <c r="AD50" s="32"/>
      <c r="AE50" s="18">
        <v>0.6164467592592593</v>
      </c>
      <c r="AF50" s="23">
        <f t="shared" si="0"/>
        <v>0.0018634259259259212</v>
      </c>
      <c r="AG50" s="27">
        <f t="shared" si="1"/>
        <v>0.00023148148148148146</v>
      </c>
      <c r="AH50" s="23">
        <f t="shared" si="2"/>
        <v>0.0020949074074074025</v>
      </c>
      <c r="AI50" s="147"/>
      <c r="AJ50" s="143"/>
    </row>
  </sheetData>
  <mergeCells count="124">
    <mergeCell ref="AJ1:AJ2"/>
    <mergeCell ref="B3:B4"/>
    <mergeCell ref="D3:D4"/>
    <mergeCell ref="AJ3:AJ4"/>
    <mergeCell ref="B1:B2"/>
    <mergeCell ref="C1:C2"/>
    <mergeCell ref="G1:AD1"/>
    <mergeCell ref="AI3:AI4"/>
    <mergeCell ref="B5:B6"/>
    <mergeCell ref="D5:D6"/>
    <mergeCell ref="AJ5:AJ6"/>
    <mergeCell ref="AI5:AI6"/>
    <mergeCell ref="B7:B8"/>
    <mergeCell ref="D7:D8"/>
    <mergeCell ref="AJ7:AJ8"/>
    <mergeCell ref="B9:B10"/>
    <mergeCell ref="D9:D10"/>
    <mergeCell ref="AJ9:AJ10"/>
    <mergeCell ref="AI7:AI8"/>
    <mergeCell ref="AI9:AI10"/>
    <mergeCell ref="B11:B12"/>
    <mergeCell ref="D11:D12"/>
    <mergeCell ref="AJ11:AJ12"/>
    <mergeCell ref="AI11:AI12"/>
    <mergeCell ref="B13:B14"/>
    <mergeCell ref="D13:D14"/>
    <mergeCell ref="AJ13:AJ14"/>
    <mergeCell ref="B15:B16"/>
    <mergeCell ref="D15:D16"/>
    <mergeCell ref="AJ15:AJ16"/>
    <mergeCell ref="AI13:AI14"/>
    <mergeCell ref="AI15:AI16"/>
    <mergeCell ref="B17:B18"/>
    <mergeCell ref="D17:D18"/>
    <mergeCell ref="AJ17:AJ18"/>
    <mergeCell ref="B19:B20"/>
    <mergeCell ref="D19:D20"/>
    <mergeCell ref="AJ19:AJ20"/>
    <mergeCell ref="AI17:AI18"/>
    <mergeCell ref="AI19:AI20"/>
    <mergeCell ref="B21:B22"/>
    <mergeCell ref="D21:D22"/>
    <mergeCell ref="AJ21:AJ22"/>
    <mergeCell ref="B23:B24"/>
    <mergeCell ref="D23:D24"/>
    <mergeCell ref="AJ23:AJ24"/>
    <mergeCell ref="AI21:AI22"/>
    <mergeCell ref="AI23:AI24"/>
    <mergeCell ref="B25:B26"/>
    <mergeCell ref="D25:D26"/>
    <mergeCell ref="AJ25:AJ26"/>
    <mergeCell ref="B27:B28"/>
    <mergeCell ref="D27:D28"/>
    <mergeCell ref="AJ27:AJ28"/>
    <mergeCell ref="AI25:AI26"/>
    <mergeCell ref="AI27:AI28"/>
    <mergeCell ref="B29:B30"/>
    <mergeCell ref="D29:D30"/>
    <mergeCell ref="AJ29:AJ30"/>
    <mergeCell ref="B31:B32"/>
    <mergeCell ref="D31:D32"/>
    <mergeCell ref="AJ31:AJ32"/>
    <mergeCell ref="AI29:AI30"/>
    <mergeCell ref="AI31:AI32"/>
    <mergeCell ref="B33:B34"/>
    <mergeCell ref="D33:D34"/>
    <mergeCell ref="AJ33:AJ34"/>
    <mergeCell ref="B35:B36"/>
    <mergeCell ref="D35:D36"/>
    <mergeCell ref="AJ35:AJ36"/>
    <mergeCell ref="AI33:AI34"/>
    <mergeCell ref="AI35:AI36"/>
    <mergeCell ref="B37:B38"/>
    <mergeCell ref="D37:D38"/>
    <mergeCell ref="AJ37:AJ38"/>
    <mergeCell ref="B39:B40"/>
    <mergeCell ref="D39:D40"/>
    <mergeCell ref="AJ39:AJ40"/>
    <mergeCell ref="AI37:AI38"/>
    <mergeCell ref="AI39:AI40"/>
    <mergeCell ref="B41:B42"/>
    <mergeCell ref="D41:D42"/>
    <mergeCell ref="AJ41:AJ42"/>
    <mergeCell ref="B43:B44"/>
    <mergeCell ref="D43:D44"/>
    <mergeCell ref="AJ43:AJ44"/>
    <mergeCell ref="AI41:AI42"/>
    <mergeCell ref="AI43:AI44"/>
    <mergeCell ref="B45:B46"/>
    <mergeCell ref="D45:D46"/>
    <mergeCell ref="AJ45:AJ46"/>
    <mergeCell ref="AI45:AI46"/>
    <mergeCell ref="B47:B48"/>
    <mergeCell ref="D47:D48"/>
    <mergeCell ref="AJ47:AJ48"/>
    <mergeCell ref="B49:B50"/>
    <mergeCell ref="D49:D50"/>
    <mergeCell ref="AJ49:AJ50"/>
    <mergeCell ref="AI47:AI48"/>
    <mergeCell ref="AI49:AI50"/>
    <mergeCell ref="A11:A12"/>
    <mergeCell ref="A13:A14"/>
    <mergeCell ref="A15:A16"/>
    <mergeCell ref="A37:A38"/>
    <mergeCell ref="A33:A34"/>
    <mergeCell ref="A35:A36"/>
    <mergeCell ref="A17:A18"/>
    <mergeCell ref="A19:A20"/>
    <mergeCell ref="A21:A22"/>
    <mergeCell ref="A23:A24"/>
    <mergeCell ref="A3:A4"/>
    <mergeCell ref="A5:A6"/>
    <mergeCell ref="A7:A8"/>
    <mergeCell ref="A9:A10"/>
    <mergeCell ref="A47:A48"/>
    <mergeCell ref="A49:A50"/>
    <mergeCell ref="A25:A26"/>
    <mergeCell ref="A27:A28"/>
    <mergeCell ref="A29:A30"/>
    <mergeCell ref="A31:A32"/>
    <mergeCell ref="A39:A40"/>
    <mergeCell ref="A41:A42"/>
    <mergeCell ref="A43:A44"/>
    <mergeCell ref="A45:A46"/>
  </mergeCells>
  <printOptions/>
  <pageMargins left="0.1968503937007874" right="0.1968503937007874" top="0.5905511811023623" bottom="0.3937007874015748" header="0.31496062992125984" footer="0.31496062992125984"/>
  <pageSetup orientation="landscape" paperSize="9" scale="75" r:id="rId1"/>
  <headerFooter alignWithMargins="0">
    <oddHeader>&amp;L&amp;"Arial CYR,полужирный"&amp;14К1Ж&amp;C&amp;"Arial CYR,полужирный"&amp;14"Золотая осень"&amp;R&amp;"Arial CYR,полужирный"&amp;14&amp;D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8"/>
  <sheetViews>
    <sheetView view="pageBreakPreview" zoomScale="60" workbookViewId="0" topLeftCell="A1">
      <pane xSplit="2" ySplit="2" topLeftCell="C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5" sqref="C25"/>
    </sheetView>
  </sheetViews>
  <sheetFormatPr defaultColWidth="9.00390625" defaultRowHeight="12.75"/>
  <cols>
    <col min="1" max="1" width="9.125" style="1" customWidth="1"/>
    <col min="2" max="2" width="6.875" style="1" customWidth="1"/>
    <col min="3" max="3" width="14.375" style="8" customWidth="1"/>
    <col min="4" max="4" width="5.125" style="8" customWidth="1"/>
    <col min="5" max="5" width="8.125" style="3" customWidth="1"/>
    <col min="6" max="6" width="9.375" style="16" customWidth="1"/>
    <col min="7" max="7" width="3.875" style="3" customWidth="1"/>
    <col min="8" max="8" width="3.875" style="33" customWidth="1"/>
    <col min="9" max="9" width="4.00390625" style="3" customWidth="1"/>
    <col min="10" max="10" width="3.875" style="33" customWidth="1"/>
    <col min="11" max="11" width="3.625" style="3" customWidth="1"/>
    <col min="12" max="12" width="3.75390625" style="33" customWidth="1"/>
    <col min="13" max="13" width="4.25390625" style="3" customWidth="1"/>
    <col min="14" max="14" width="3.75390625" style="33" customWidth="1"/>
    <col min="15" max="15" width="3.75390625" style="3" customWidth="1"/>
    <col min="16" max="16" width="4.00390625" style="33" customWidth="1"/>
    <col min="17" max="17" width="4.00390625" style="3" customWidth="1"/>
    <col min="18" max="18" width="4.00390625" style="33" customWidth="1"/>
    <col min="19" max="19" width="4.375" style="3" customWidth="1"/>
    <col min="20" max="20" width="3.875" style="33" customWidth="1"/>
    <col min="21" max="21" width="4.00390625" style="3" customWidth="1"/>
    <col min="22" max="22" width="3.875" style="33" customWidth="1"/>
    <col min="23" max="23" width="4.00390625" style="3" customWidth="1"/>
    <col min="24" max="24" width="3.875" style="33" customWidth="1"/>
    <col min="25" max="25" width="3.875" style="3" customWidth="1"/>
    <col min="26" max="26" width="4.125" style="33" customWidth="1"/>
    <col min="27" max="27" width="3.875" style="3" customWidth="1"/>
    <col min="28" max="28" width="3.75390625" style="33" customWidth="1"/>
    <col min="29" max="29" width="3.75390625" style="3" customWidth="1"/>
    <col min="30" max="30" width="3.625" style="33" customWidth="1"/>
    <col min="31" max="31" width="9.00390625" style="19" customWidth="1"/>
    <col min="32" max="32" width="8.00390625" style="1" customWidth="1"/>
    <col min="33" max="33" width="7.625" style="19" customWidth="1"/>
    <col min="34" max="34" width="7.375" style="1" customWidth="1"/>
    <col min="35" max="35" width="9.125" style="8" customWidth="1"/>
    <col min="36" max="16384" width="9.125" style="1" customWidth="1"/>
  </cols>
  <sheetData>
    <row r="1" spans="2:36" ht="26.25" customHeight="1" thickBot="1">
      <c r="B1" s="151" t="s">
        <v>12</v>
      </c>
      <c r="C1" s="148" t="s">
        <v>0</v>
      </c>
      <c r="D1" s="2"/>
      <c r="E1" s="5"/>
      <c r="F1" s="12"/>
      <c r="G1" s="154" t="s">
        <v>1</v>
      </c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6"/>
      <c r="AE1" s="12"/>
      <c r="AF1" s="20" t="s">
        <v>2</v>
      </c>
      <c r="AG1" s="24" t="s">
        <v>2</v>
      </c>
      <c r="AH1" s="20" t="s">
        <v>4</v>
      </c>
      <c r="AI1" s="2" t="s">
        <v>10</v>
      </c>
      <c r="AJ1" s="159" t="s">
        <v>6</v>
      </c>
    </row>
    <row r="2" spans="2:36" ht="26.25" thickBot="1">
      <c r="B2" s="152"/>
      <c r="C2" s="153"/>
      <c r="D2" s="4" t="s">
        <v>13</v>
      </c>
      <c r="E2" s="9" t="s">
        <v>11</v>
      </c>
      <c r="F2" s="13" t="s">
        <v>7</v>
      </c>
      <c r="G2" s="9">
        <v>1</v>
      </c>
      <c r="H2" s="30">
        <v>2</v>
      </c>
      <c r="I2" s="9">
        <v>3</v>
      </c>
      <c r="J2" s="30">
        <v>4</v>
      </c>
      <c r="K2" s="9">
        <v>5</v>
      </c>
      <c r="L2" s="30">
        <v>6</v>
      </c>
      <c r="M2" s="9">
        <v>7</v>
      </c>
      <c r="N2" s="30">
        <v>8</v>
      </c>
      <c r="O2" s="9">
        <v>9</v>
      </c>
      <c r="P2" s="30">
        <v>10</v>
      </c>
      <c r="Q2" s="9">
        <v>11</v>
      </c>
      <c r="R2" s="30">
        <v>12</v>
      </c>
      <c r="S2" s="9">
        <v>13</v>
      </c>
      <c r="T2" s="30">
        <v>14</v>
      </c>
      <c r="U2" s="9">
        <v>15</v>
      </c>
      <c r="V2" s="30">
        <v>16</v>
      </c>
      <c r="W2" s="9">
        <v>17</v>
      </c>
      <c r="X2" s="30">
        <v>18</v>
      </c>
      <c r="Y2" s="9">
        <v>19</v>
      </c>
      <c r="Z2" s="30">
        <v>20</v>
      </c>
      <c r="AA2" s="9">
        <v>21</v>
      </c>
      <c r="AB2" s="30">
        <v>22</v>
      </c>
      <c r="AC2" s="9">
        <v>23</v>
      </c>
      <c r="AD2" s="30">
        <v>24</v>
      </c>
      <c r="AE2" s="13" t="s">
        <v>8</v>
      </c>
      <c r="AF2" s="21" t="s">
        <v>3</v>
      </c>
      <c r="AG2" s="25" t="s">
        <v>9</v>
      </c>
      <c r="AH2" s="21" t="s">
        <v>5</v>
      </c>
      <c r="AI2" s="4"/>
      <c r="AJ2" s="160"/>
    </row>
    <row r="3" spans="1:36" ht="12.75">
      <c r="A3" s="157">
        <v>1</v>
      </c>
      <c r="B3" s="144">
        <v>23</v>
      </c>
      <c r="C3" s="6" t="s">
        <v>17</v>
      </c>
      <c r="D3" s="140" t="s">
        <v>58</v>
      </c>
      <c r="E3" s="10">
        <v>1</v>
      </c>
      <c r="F3" s="14"/>
      <c r="G3" s="28"/>
      <c r="H3" s="31"/>
      <c r="I3" s="28"/>
      <c r="J3" s="31"/>
      <c r="K3" s="28"/>
      <c r="L3" s="31"/>
      <c r="M3" s="28"/>
      <c r="N3" s="31"/>
      <c r="O3" s="28"/>
      <c r="P3" s="31"/>
      <c r="Q3" s="28">
        <v>5</v>
      </c>
      <c r="R3" s="31"/>
      <c r="S3" s="28"/>
      <c r="T3" s="31"/>
      <c r="U3" s="28"/>
      <c r="V3" s="31"/>
      <c r="W3" s="28"/>
      <c r="X3" s="31"/>
      <c r="Y3" s="28"/>
      <c r="Z3" s="31"/>
      <c r="AA3" s="28"/>
      <c r="AB3" s="31"/>
      <c r="AC3" s="28"/>
      <c r="AD3" s="31"/>
      <c r="AE3" s="17">
        <v>0.5416666666666666</v>
      </c>
      <c r="AF3" s="22">
        <f aca="true" t="shared" si="0" ref="AF3:AF38">AE3-F3</f>
        <v>0.5416666666666666</v>
      </c>
      <c r="AG3" s="26">
        <f aca="true" t="shared" si="1" ref="AG3:AG38">TIME(,,SUM(G3:AD3))</f>
        <v>5.7870370370370366E-05</v>
      </c>
      <c r="AH3" s="22">
        <f aca="true" t="shared" si="2" ref="AH3:AH38">AG3+AF3</f>
        <v>0.541724537037037</v>
      </c>
      <c r="AI3" s="146">
        <f>MIN(AH3:AH4)</f>
        <v>0.541724537037037</v>
      </c>
      <c r="AJ3" s="158">
        <f>RANK(AI3,$AI$3:$AI$38,1)</f>
        <v>18</v>
      </c>
    </row>
    <row r="4" spans="1:36" ht="13.5" thickBot="1">
      <c r="A4" s="157"/>
      <c r="B4" s="145"/>
      <c r="C4" s="7" t="s">
        <v>18</v>
      </c>
      <c r="D4" s="141"/>
      <c r="E4" s="11">
        <v>2</v>
      </c>
      <c r="F4" s="15"/>
      <c r="G4" s="29"/>
      <c r="H4" s="32"/>
      <c r="I4" s="29"/>
      <c r="J4" s="32"/>
      <c r="K4" s="29"/>
      <c r="L4" s="32"/>
      <c r="M4" s="29"/>
      <c r="N4" s="32"/>
      <c r="O4" s="29"/>
      <c r="P4" s="32">
        <v>5</v>
      </c>
      <c r="Q4" s="29">
        <v>5</v>
      </c>
      <c r="R4" s="32"/>
      <c r="S4" s="29"/>
      <c r="T4" s="32"/>
      <c r="U4" s="29"/>
      <c r="V4" s="32"/>
      <c r="W4" s="29"/>
      <c r="X4" s="32"/>
      <c r="Y4" s="29"/>
      <c r="Z4" s="32"/>
      <c r="AA4" s="29"/>
      <c r="AB4" s="32"/>
      <c r="AC4" s="29"/>
      <c r="AD4" s="32"/>
      <c r="AE4" s="18">
        <v>0.5416666666666666</v>
      </c>
      <c r="AF4" s="23">
        <f t="shared" si="0"/>
        <v>0.5416666666666666</v>
      </c>
      <c r="AG4" s="27">
        <f t="shared" si="1"/>
        <v>0.00011574074074074073</v>
      </c>
      <c r="AH4" s="23">
        <f t="shared" si="2"/>
        <v>0.5417824074074074</v>
      </c>
      <c r="AI4" s="147"/>
      <c r="AJ4" s="143"/>
    </row>
    <row r="5" spans="1:36" ht="12.75">
      <c r="A5" s="157">
        <v>2</v>
      </c>
      <c r="B5" s="144">
        <v>32</v>
      </c>
      <c r="C5" s="6" t="s">
        <v>19</v>
      </c>
      <c r="D5" s="140" t="s">
        <v>57</v>
      </c>
      <c r="E5" s="10">
        <v>1</v>
      </c>
      <c r="F5" s="14">
        <v>0.5055555555555555</v>
      </c>
      <c r="G5" s="28"/>
      <c r="H5" s="31"/>
      <c r="I5" s="28">
        <v>5</v>
      </c>
      <c r="J5" s="31"/>
      <c r="K5" s="28"/>
      <c r="L5" s="31">
        <v>5</v>
      </c>
      <c r="M5" s="28"/>
      <c r="N5" s="31"/>
      <c r="O5" s="28">
        <v>5</v>
      </c>
      <c r="P5" s="31"/>
      <c r="Q5" s="28"/>
      <c r="R5" s="31"/>
      <c r="S5" s="28"/>
      <c r="T5" s="31"/>
      <c r="U5" s="28"/>
      <c r="V5" s="31">
        <v>5</v>
      </c>
      <c r="W5" s="28"/>
      <c r="X5" s="31">
        <v>5</v>
      </c>
      <c r="Y5" s="28">
        <v>5</v>
      </c>
      <c r="Z5" s="31"/>
      <c r="AA5" s="28"/>
      <c r="AB5" s="31"/>
      <c r="AC5" s="28"/>
      <c r="AD5" s="31"/>
      <c r="AE5" s="17">
        <v>0.5073263888888889</v>
      </c>
      <c r="AF5" s="22">
        <f t="shared" si="0"/>
        <v>0.001770833333333388</v>
      </c>
      <c r="AG5" s="26">
        <f t="shared" si="1"/>
        <v>0.00034722222222222224</v>
      </c>
      <c r="AH5" s="22">
        <f t="shared" si="2"/>
        <v>0.0021180555555556104</v>
      </c>
      <c r="AI5" s="146">
        <f>MIN(AH5:AH6)</f>
        <v>0.0021180555555556104</v>
      </c>
      <c r="AJ5" s="158">
        <f>RANK(AI5,$AI$3:$AI$38,1)</f>
        <v>8</v>
      </c>
    </row>
    <row r="6" spans="1:36" ht="13.5" thickBot="1">
      <c r="A6" s="157"/>
      <c r="B6" s="145"/>
      <c r="C6" s="7" t="s">
        <v>20</v>
      </c>
      <c r="D6" s="141"/>
      <c r="E6" s="11">
        <v>2</v>
      </c>
      <c r="F6" s="15">
        <v>0.5291666666666667</v>
      </c>
      <c r="G6" s="29"/>
      <c r="H6" s="32"/>
      <c r="I6" s="29"/>
      <c r="J6" s="32"/>
      <c r="K6" s="29">
        <v>5</v>
      </c>
      <c r="L6" s="32"/>
      <c r="M6" s="29"/>
      <c r="N6" s="32"/>
      <c r="O6" s="29"/>
      <c r="P6" s="32"/>
      <c r="Q6" s="29"/>
      <c r="R6" s="32"/>
      <c r="S6" s="29"/>
      <c r="T6" s="32">
        <v>5</v>
      </c>
      <c r="U6" s="29"/>
      <c r="V6" s="32"/>
      <c r="W6" s="29">
        <v>5</v>
      </c>
      <c r="X6" s="32">
        <v>5</v>
      </c>
      <c r="Y6" s="29"/>
      <c r="Z6" s="32"/>
      <c r="AA6" s="29"/>
      <c r="AB6" s="32"/>
      <c r="AC6" s="29"/>
      <c r="AD6" s="32"/>
      <c r="AE6" s="18">
        <v>0.5311226851851852</v>
      </c>
      <c r="AF6" s="23">
        <f t="shared" si="0"/>
        <v>0.0019560185185185652</v>
      </c>
      <c r="AG6" s="27">
        <f t="shared" si="1"/>
        <v>0.00023148148148148146</v>
      </c>
      <c r="AH6" s="23">
        <f t="shared" si="2"/>
        <v>0.0021875000000000466</v>
      </c>
      <c r="AI6" s="147"/>
      <c r="AJ6" s="143"/>
    </row>
    <row r="7" spans="1:36" ht="12.75">
      <c r="A7" s="157">
        <v>3</v>
      </c>
      <c r="B7" s="144">
        <v>807</v>
      </c>
      <c r="C7" s="6" t="s">
        <v>21</v>
      </c>
      <c r="D7" s="140" t="s">
        <v>56</v>
      </c>
      <c r="E7" s="10">
        <v>1</v>
      </c>
      <c r="F7" s="14">
        <v>0.5236111111111111</v>
      </c>
      <c r="G7" s="28"/>
      <c r="H7" s="31"/>
      <c r="I7" s="28">
        <v>5</v>
      </c>
      <c r="J7" s="31"/>
      <c r="K7" s="28"/>
      <c r="L7" s="31"/>
      <c r="M7" s="28"/>
      <c r="N7" s="31"/>
      <c r="O7" s="28"/>
      <c r="P7" s="31"/>
      <c r="Q7" s="28">
        <v>5</v>
      </c>
      <c r="R7" s="31"/>
      <c r="S7" s="28"/>
      <c r="T7" s="31"/>
      <c r="U7" s="28"/>
      <c r="V7" s="31">
        <v>5</v>
      </c>
      <c r="W7" s="28">
        <v>5</v>
      </c>
      <c r="X7" s="31">
        <v>5</v>
      </c>
      <c r="Y7" s="28"/>
      <c r="Z7" s="31"/>
      <c r="AA7" s="28"/>
      <c r="AB7" s="31"/>
      <c r="AC7" s="28"/>
      <c r="AD7" s="31"/>
      <c r="AE7" s="17">
        <v>0.5252430555555555</v>
      </c>
      <c r="AF7" s="22">
        <f t="shared" si="0"/>
        <v>0.0016319444444443665</v>
      </c>
      <c r="AG7" s="26">
        <f t="shared" si="1"/>
        <v>0.0002893518518518519</v>
      </c>
      <c r="AH7" s="22">
        <f t="shared" si="2"/>
        <v>0.0019212962962962183</v>
      </c>
      <c r="AI7" s="146">
        <f>MIN(AH7:AH8)</f>
        <v>0.0019212962962962183</v>
      </c>
      <c r="AJ7" s="158">
        <f>RANK(AI7,$AI$3:$AI$38,1)</f>
        <v>6</v>
      </c>
    </row>
    <row r="8" spans="1:36" ht="13.5" thickBot="1">
      <c r="A8" s="157"/>
      <c r="B8" s="145"/>
      <c r="C8" s="7" t="s">
        <v>22</v>
      </c>
      <c r="D8" s="141"/>
      <c r="E8" s="11">
        <v>2</v>
      </c>
      <c r="F8" s="15">
        <v>0.5409722222222222</v>
      </c>
      <c r="G8" s="29"/>
      <c r="H8" s="32"/>
      <c r="I8" s="29"/>
      <c r="J8" s="32"/>
      <c r="K8" s="29"/>
      <c r="L8" s="32"/>
      <c r="M8" s="29"/>
      <c r="N8" s="32"/>
      <c r="O8" s="29">
        <v>5</v>
      </c>
      <c r="P8" s="32"/>
      <c r="Q8" s="29">
        <v>50</v>
      </c>
      <c r="R8" s="32"/>
      <c r="S8" s="29"/>
      <c r="T8" s="32">
        <v>5</v>
      </c>
      <c r="U8" s="29"/>
      <c r="V8" s="32"/>
      <c r="W8" s="29">
        <v>5</v>
      </c>
      <c r="X8" s="32"/>
      <c r="Y8" s="29">
        <v>5</v>
      </c>
      <c r="Z8" s="32"/>
      <c r="AA8" s="29"/>
      <c r="AB8" s="32"/>
      <c r="AC8" s="29"/>
      <c r="AD8" s="32"/>
      <c r="AE8" s="18">
        <v>0.5426273148148147</v>
      </c>
      <c r="AF8" s="23">
        <f t="shared" si="0"/>
        <v>0.0016550925925925553</v>
      </c>
      <c r="AG8" s="27">
        <f t="shared" si="1"/>
        <v>0.0008101851851851852</v>
      </c>
      <c r="AH8" s="23">
        <f t="shared" si="2"/>
        <v>0.0024652777777777403</v>
      </c>
      <c r="AI8" s="147"/>
      <c r="AJ8" s="143"/>
    </row>
    <row r="9" spans="1:36" ht="12.75">
      <c r="A9" s="157">
        <v>4</v>
      </c>
      <c r="B9" s="144">
        <v>809</v>
      </c>
      <c r="C9" s="6" t="s">
        <v>23</v>
      </c>
      <c r="D9" s="140" t="s">
        <v>55</v>
      </c>
      <c r="E9" s="10">
        <v>1</v>
      </c>
      <c r="F9" s="14">
        <v>0.5111111111111112</v>
      </c>
      <c r="G9" s="28"/>
      <c r="H9" s="31"/>
      <c r="I9" s="28"/>
      <c r="J9" s="31">
        <v>5</v>
      </c>
      <c r="K9" s="28"/>
      <c r="L9" s="31"/>
      <c r="M9" s="28"/>
      <c r="N9" s="31">
        <v>5</v>
      </c>
      <c r="O9" s="28"/>
      <c r="P9" s="31"/>
      <c r="Q9" s="28">
        <v>5</v>
      </c>
      <c r="R9" s="31"/>
      <c r="S9" s="28"/>
      <c r="T9" s="31">
        <v>5</v>
      </c>
      <c r="U9" s="28"/>
      <c r="V9" s="31">
        <v>50</v>
      </c>
      <c r="W9" s="28">
        <v>50</v>
      </c>
      <c r="X9" s="31">
        <v>50</v>
      </c>
      <c r="Y9" s="28">
        <v>5</v>
      </c>
      <c r="Z9" s="31"/>
      <c r="AA9" s="28">
        <v>5</v>
      </c>
      <c r="AB9" s="31"/>
      <c r="AC9" s="28"/>
      <c r="AD9" s="31"/>
      <c r="AE9" s="17">
        <v>0.5133912037037037</v>
      </c>
      <c r="AF9" s="22">
        <f t="shared" si="0"/>
        <v>0.002280092592592542</v>
      </c>
      <c r="AG9" s="26">
        <f t="shared" si="1"/>
        <v>0.0020833333333333333</v>
      </c>
      <c r="AH9" s="22">
        <f t="shared" si="2"/>
        <v>0.004363425925925875</v>
      </c>
      <c r="AI9" s="146">
        <f>MIN(AH9:AH10)</f>
        <v>0.004363425925925875</v>
      </c>
      <c r="AJ9" s="158">
        <f>RANK(AI9,$AI$3:$AI$38,1)</f>
        <v>17</v>
      </c>
    </row>
    <row r="10" spans="1:36" ht="13.5" thickBot="1">
      <c r="A10" s="157"/>
      <c r="B10" s="145"/>
      <c r="C10" s="7" t="s">
        <v>24</v>
      </c>
      <c r="D10" s="141"/>
      <c r="E10" s="11">
        <v>2</v>
      </c>
      <c r="F10" s="15">
        <v>0.5270833333333333</v>
      </c>
      <c r="G10" s="29"/>
      <c r="H10" s="32"/>
      <c r="I10" s="29"/>
      <c r="J10" s="32"/>
      <c r="K10" s="29"/>
      <c r="L10" s="32"/>
      <c r="M10" s="29"/>
      <c r="N10" s="32">
        <v>5</v>
      </c>
      <c r="O10" s="29"/>
      <c r="P10" s="32"/>
      <c r="Q10" s="29">
        <v>5</v>
      </c>
      <c r="R10" s="32"/>
      <c r="S10" s="29">
        <v>5</v>
      </c>
      <c r="T10" s="32"/>
      <c r="U10" s="29">
        <v>5</v>
      </c>
      <c r="V10" s="32">
        <v>50</v>
      </c>
      <c r="W10" s="29">
        <v>50</v>
      </c>
      <c r="X10" s="32">
        <v>5</v>
      </c>
      <c r="Y10" s="29">
        <v>5</v>
      </c>
      <c r="Z10" s="32"/>
      <c r="AA10" s="29">
        <v>5</v>
      </c>
      <c r="AB10" s="32"/>
      <c r="AC10" s="29"/>
      <c r="AD10" s="32"/>
      <c r="AE10" s="18">
        <v>0.5298958333333333</v>
      </c>
      <c r="AF10" s="23">
        <f t="shared" si="0"/>
        <v>0.0028124999999999956</v>
      </c>
      <c r="AG10" s="27">
        <f t="shared" si="1"/>
        <v>0.0015624999999999999</v>
      </c>
      <c r="AH10" s="23">
        <f t="shared" si="2"/>
        <v>0.004374999999999995</v>
      </c>
      <c r="AI10" s="147"/>
      <c r="AJ10" s="143"/>
    </row>
    <row r="11" spans="1:36" ht="12.75">
      <c r="A11" s="157">
        <v>5</v>
      </c>
      <c r="B11" s="144">
        <v>803</v>
      </c>
      <c r="C11" s="6" t="s">
        <v>25</v>
      </c>
      <c r="D11" s="140" t="s">
        <v>54</v>
      </c>
      <c r="E11" s="10">
        <v>1</v>
      </c>
      <c r="F11" s="14">
        <v>0.5180555555555556</v>
      </c>
      <c r="G11" s="28"/>
      <c r="H11" s="31"/>
      <c r="I11" s="28"/>
      <c r="J11" s="31">
        <v>5</v>
      </c>
      <c r="K11" s="28">
        <v>5</v>
      </c>
      <c r="L11" s="31"/>
      <c r="M11" s="28">
        <v>5</v>
      </c>
      <c r="N11" s="31">
        <v>50</v>
      </c>
      <c r="O11" s="28"/>
      <c r="P11" s="31">
        <v>5</v>
      </c>
      <c r="Q11" s="28">
        <v>5</v>
      </c>
      <c r="R11" s="31"/>
      <c r="S11" s="28"/>
      <c r="T11" s="31"/>
      <c r="U11" s="28">
        <v>5</v>
      </c>
      <c r="V11" s="31">
        <v>5</v>
      </c>
      <c r="W11" s="28"/>
      <c r="X11" s="31">
        <v>5</v>
      </c>
      <c r="Y11" s="28">
        <v>5</v>
      </c>
      <c r="Z11" s="31">
        <v>5</v>
      </c>
      <c r="AA11" s="28"/>
      <c r="AB11" s="31"/>
      <c r="AC11" s="28"/>
      <c r="AD11" s="31"/>
      <c r="AE11" s="17">
        <v>0.5201273148148148</v>
      </c>
      <c r="AF11" s="22">
        <f t="shared" si="0"/>
        <v>0.002071759259259176</v>
      </c>
      <c r="AG11" s="26">
        <f t="shared" si="1"/>
        <v>0.0011574074074074076</v>
      </c>
      <c r="AH11" s="22">
        <f t="shared" si="2"/>
        <v>0.0032291666666665834</v>
      </c>
      <c r="AI11" s="146">
        <f>MIN(AH11:AH12)</f>
        <v>0.003090277777777811</v>
      </c>
      <c r="AJ11" s="158">
        <f>RANK(AI11,$AI$3:$AI$38,1)</f>
        <v>15</v>
      </c>
    </row>
    <row r="12" spans="1:36" ht="13.5" thickBot="1">
      <c r="A12" s="157"/>
      <c r="B12" s="145"/>
      <c r="C12" s="7" t="s">
        <v>26</v>
      </c>
      <c r="D12" s="141"/>
      <c r="E12" s="11">
        <v>2</v>
      </c>
      <c r="F12" s="15">
        <v>0.5444444444444444</v>
      </c>
      <c r="G12" s="29"/>
      <c r="H12" s="32"/>
      <c r="I12" s="29"/>
      <c r="J12" s="32">
        <v>5</v>
      </c>
      <c r="K12" s="29">
        <v>5</v>
      </c>
      <c r="L12" s="32"/>
      <c r="M12" s="29"/>
      <c r="N12" s="32"/>
      <c r="O12" s="29"/>
      <c r="P12" s="32">
        <v>5</v>
      </c>
      <c r="Q12" s="29">
        <v>5</v>
      </c>
      <c r="R12" s="32"/>
      <c r="S12" s="29"/>
      <c r="T12" s="32"/>
      <c r="U12" s="29"/>
      <c r="V12" s="32">
        <v>50</v>
      </c>
      <c r="W12" s="29">
        <v>5</v>
      </c>
      <c r="X12" s="32">
        <v>5</v>
      </c>
      <c r="Y12" s="29">
        <v>5</v>
      </c>
      <c r="Z12" s="32"/>
      <c r="AA12" s="29"/>
      <c r="AB12" s="32"/>
      <c r="AC12" s="29"/>
      <c r="AD12" s="32"/>
      <c r="AE12" s="18">
        <v>0.5465509259259259</v>
      </c>
      <c r="AF12" s="23">
        <f t="shared" si="0"/>
        <v>0.0021064814814815147</v>
      </c>
      <c r="AG12" s="27">
        <f t="shared" si="1"/>
        <v>0.0009837962962962964</v>
      </c>
      <c r="AH12" s="23">
        <f t="shared" si="2"/>
        <v>0.003090277777777811</v>
      </c>
      <c r="AI12" s="147"/>
      <c r="AJ12" s="143"/>
    </row>
    <row r="13" spans="1:36" ht="12.75">
      <c r="A13" s="157">
        <v>6</v>
      </c>
      <c r="B13" s="144">
        <v>81</v>
      </c>
      <c r="C13" s="6" t="s">
        <v>27</v>
      </c>
      <c r="D13" s="140" t="s">
        <v>53</v>
      </c>
      <c r="E13" s="10">
        <v>1</v>
      </c>
      <c r="F13" s="14">
        <v>0.51875</v>
      </c>
      <c r="G13" s="28"/>
      <c r="H13" s="31">
        <v>5</v>
      </c>
      <c r="I13" s="28">
        <v>5</v>
      </c>
      <c r="J13" s="31">
        <v>5</v>
      </c>
      <c r="K13" s="28">
        <v>50</v>
      </c>
      <c r="L13" s="31"/>
      <c r="M13" s="28">
        <v>5</v>
      </c>
      <c r="N13" s="31">
        <v>50</v>
      </c>
      <c r="O13" s="28">
        <v>5</v>
      </c>
      <c r="P13" s="31">
        <v>5</v>
      </c>
      <c r="Q13" s="28">
        <v>5</v>
      </c>
      <c r="R13" s="31"/>
      <c r="S13" s="28"/>
      <c r="T13" s="31"/>
      <c r="U13" s="28">
        <v>5</v>
      </c>
      <c r="V13" s="31">
        <v>5</v>
      </c>
      <c r="W13" s="28">
        <v>5</v>
      </c>
      <c r="X13" s="31">
        <v>5</v>
      </c>
      <c r="Y13" s="28">
        <v>5</v>
      </c>
      <c r="Z13" s="31">
        <v>5</v>
      </c>
      <c r="AA13" s="28"/>
      <c r="AB13" s="31"/>
      <c r="AC13" s="28"/>
      <c r="AD13" s="31"/>
      <c r="AE13" s="17">
        <v>0.521238425925926</v>
      </c>
      <c r="AF13" s="22">
        <f t="shared" si="0"/>
        <v>0.002488425925925908</v>
      </c>
      <c r="AG13" s="26">
        <f t="shared" si="1"/>
        <v>0.0019097222222222222</v>
      </c>
      <c r="AH13" s="22">
        <f t="shared" si="2"/>
        <v>0.00439814814814813</v>
      </c>
      <c r="AI13" s="146">
        <f>MIN(AH13:AH14)</f>
        <v>0.003113425925925989</v>
      </c>
      <c r="AJ13" s="158">
        <f>RANK(AI13,$AI$3:$AI$38,1)</f>
        <v>16</v>
      </c>
    </row>
    <row r="14" spans="1:36" ht="13.5" thickBot="1">
      <c r="A14" s="157"/>
      <c r="B14" s="145"/>
      <c r="C14" s="7" t="s">
        <v>28</v>
      </c>
      <c r="D14" s="141"/>
      <c r="E14" s="11">
        <v>2</v>
      </c>
      <c r="F14" s="15">
        <v>0.5375</v>
      </c>
      <c r="G14" s="29">
        <v>5</v>
      </c>
      <c r="H14" s="32"/>
      <c r="I14" s="29"/>
      <c r="J14" s="32">
        <v>5</v>
      </c>
      <c r="K14" s="29"/>
      <c r="L14" s="32"/>
      <c r="M14" s="29">
        <v>5</v>
      </c>
      <c r="N14" s="32">
        <v>5</v>
      </c>
      <c r="O14" s="29"/>
      <c r="P14" s="32">
        <v>5</v>
      </c>
      <c r="Q14" s="29">
        <v>5</v>
      </c>
      <c r="R14" s="32"/>
      <c r="S14" s="29"/>
      <c r="T14" s="32"/>
      <c r="U14" s="29"/>
      <c r="V14" s="32">
        <v>5</v>
      </c>
      <c r="W14" s="29">
        <v>5</v>
      </c>
      <c r="X14" s="32">
        <v>5</v>
      </c>
      <c r="Y14" s="29"/>
      <c r="Z14" s="32">
        <v>5</v>
      </c>
      <c r="AA14" s="29"/>
      <c r="AB14" s="32"/>
      <c r="AC14" s="29"/>
      <c r="AD14" s="32"/>
      <c r="AE14" s="18">
        <v>0.5400347222222223</v>
      </c>
      <c r="AF14" s="23">
        <f t="shared" si="0"/>
        <v>0.0025347222222222854</v>
      </c>
      <c r="AG14" s="27">
        <f t="shared" si="1"/>
        <v>0.0005787037037037038</v>
      </c>
      <c r="AH14" s="23">
        <f t="shared" si="2"/>
        <v>0.003113425925925989</v>
      </c>
      <c r="AI14" s="147"/>
      <c r="AJ14" s="143"/>
    </row>
    <row r="15" spans="1:36" ht="12.75">
      <c r="A15" s="157">
        <v>7</v>
      </c>
      <c r="B15" s="144">
        <v>88</v>
      </c>
      <c r="C15" s="6" t="s">
        <v>29</v>
      </c>
      <c r="D15" s="140" t="s">
        <v>52</v>
      </c>
      <c r="E15" s="10">
        <v>1</v>
      </c>
      <c r="F15" s="14">
        <v>0.5125</v>
      </c>
      <c r="G15" s="28"/>
      <c r="H15" s="31">
        <v>5</v>
      </c>
      <c r="I15" s="28"/>
      <c r="J15" s="31"/>
      <c r="K15" s="28">
        <v>5</v>
      </c>
      <c r="L15" s="31"/>
      <c r="M15" s="28"/>
      <c r="N15" s="31">
        <v>50</v>
      </c>
      <c r="O15" s="28"/>
      <c r="P15" s="31"/>
      <c r="Q15" s="28">
        <v>5</v>
      </c>
      <c r="R15" s="31"/>
      <c r="S15" s="28"/>
      <c r="T15" s="31">
        <v>5</v>
      </c>
      <c r="U15" s="28"/>
      <c r="V15" s="31">
        <v>5</v>
      </c>
      <c r="W15" s="28"/>
      <c r="X15" s="31">
        <v>5</v>
      </c>
      <c r="Y15" s="28">
        <v>5</v>
      </c>
      <c r="Z15" s="31"/>
      <c r="AA15" s="28"/>
      <c r="AB15" s="31"/>
      <c r="AC15" s="28"/>
      <c r="AD15" s="31"/>
      <c r="AE15" s="17">
        <v>0.5144560185185185</v>
      </c>
      <c r="AF15" s="22">
        <f t="shared" si="0"/>
        <v>0.0019560185185185652</v>
      </c>
      <c r="AG15" s="26">
        <f t="shared" si="1"/>
        <v>0.0009837962962962964</v>
      </c>
      <c r="AH15" s="22">
        <f t="shared" si="2"/>
        <v>0.0029398148148148616</v>
      </c>
      <c r="AI15" s="146">
        <f>MIN(AH15:AH16)</f>
        <v>0.0029398148148148616</v>
      </c>
      <c r="AJ15" s="158">
        <f>RANK(AI15,$AI$3:$AI$38,1)</f>
        <v>12</v>
      </c>
    </row>
    <row r="16" spans="1:36" ht="13.5" thickBot="1">
      <c r="A16" s="157"/>
      <c r="B16" s="145"/>
      <c r="C16" s="7" t="s">
        <v>30</v>
      </c>
      <c r="D16" s="141"/>
      <c r="E16" s="11">
        <v>2</v>
      </c>
      <c r="F16" s="15">
        <v>0.5354166666666667</v>
      </c>
      <c r="G16" s="29"/>
      <c r="H16" s="32"/>
      <c r="I16" s="29"/>
      <c r="J16" s="32"/>
      <c r="K16" s="29">
        <v>5</v>
      </c>
      <c r="L16" s="32"/>
      <c r="M16" s="29">
        <v>5</v>
      </c>
      <c r="N16" s="32"/>
      <c r="O16" s="29"/>
      <c r="P16" s="32"/>
      <c r="Q16" s="29"/>
      <c r="R16" s="32"/>
      <c r="S16" s="29"/>
      <c r="T16" s="32"/>
      <c r="U16" s="29"/>
      <c r="V16" s="32">
        <v>50</v>
      </c>
      <c r="W16" s="29">
        <v>5</v>
      </c>
      <c r="X16" s="32">
        <v>5</v>
      </c>
      <c r="Y16" s="29">
        <v>50</v>
      </c>
      <c r="Z16" s="32"/>
      <c r="AA16" s="29">
        <v>5</v>
      </c>
      <c r="AB16" s="32"/>
      <c r="AC16" s="29"/>
      <c r="AD16" s="32"/>
      <c r="AE16" s="18">
        <v>0.5374421296296296</v>
      </c>
      <c r="AF16" s="23">
        <f t="shared" si="0"/>
        <v>0.0020254629629629095</v>
      </c>
      <c r="AG16" s="27">
        <f t="shared" si="1"/>
        <v>0.0014467592592592594</v>
      </c>
      <c r="AH16" s="23">
        <f t="shared" si="2"/>
        <v>0.003472222222222169</v>
      </c>
      <c r="AI16" s="147"/>
      <c r="AJ16" s="143"/>
    </row>
    <row r="17" spans="1:36" ht="12.75">
      <c r="A17" s="157">
        <v>8</v>
      </c>
      <c r="B17" s="144">
        <v>71</v>
      </c>
      <c r="C17" s="6" t="s">
        <v>31</v>
      </c>
      <c r="D17" s="140" t="s">
        <v>51</v>
      </c>
      <c r="E17" s="10">
        <v>1</v>
      </c>
      <c r="F17" s="14">
        <v>0.5222222222222223</v>
      </c>
      <c r="G17" s="28"/>
      <c r="H17" s="31"/>
      <c r="I17" s="28"/>
      <c r="J17" s="31"/>
      <c r="K17" s="28"/>
      <c r="L17" s="31"/>
      <c r="M17" s="28"/>
      <c r="N17" s="31">
        <v>5</v>
      </c>
      <c r="O17" s="28"/>
      <c r="P17" s="31">
        <v>5</v>
      </c>
      <c r="Q17" s="28">
        <v>5</v>
      </c>
      <c r="R17" s="31"/>
      <c r="S17" s="28">
        <v>5</v>
      </c>
      <c r="T17" s="31"/>
      <c r="U17" s="28"/>
      <c r="V17" s="31">
        <v>5</v>
      </c>
      <c r="W17" s="28">
        <v>5</v>
      </c>
      <c r="X17" s="31">
        <v>5</v>
      </c>
      <c r="Y17" s="28">
        <v>5</v>
      </c>
      <c r="Z17" s="31"/>
      <c r="AA17" s="28"/>
      <c r="AB17" s="31"/>
      <c r="AC17" s="28"/>
      <c r="AD17" s="31"/>
      <c r="AE17" s="17">
        <v>0.5240972222222222</v>
      </c>
      <c r="AF17" s="22">
        <f t="shared" si="0"/>
        <v>0.00187499999999996</v>
      </c>
      <c r="AG17" s="26">
        <f t="shared" si="1"/>
        <v>0.0004629629629629629</v>
      </c>
      <c r="AH17" s="22">
        <f t="shared" si="2"/>
        <v>0.002337962962962923</v>
      </c>
      <c r="AI17" s="146">
        <f>MIN(AH17:AH18)</f>
        <v>0.002337962962962923</v>
      </c>
      <c r="AJ17" s="158">
        <f>RANK(AI17,$AI$3:$AI$38,1)</f>
        <v>10</v>
      </c>
    </row>
    <row r="18" spans="1:36" ht="13.5" thickBot="1">
      <c r="A18" s="157"/>
      <c r="B18" s="145"/>
      <c r="C18" s="7" t="s">
        <v>32</v>
      </c>
      <c r="D18" s="141"/>
      <c r="E18" s="11">
        <v>2</v>
      </c>
      <c r="F18" s="15">
        <v>0.5416666666666666</v>
      </c>
      <c r="G18" s="29"/>
      <c r="H18" s="32"/>
      <c r="I18" s="29"/>
      <c r="J18" s="32">
        <v>5</v>
      </c>
      <c r="K18" s="29">
        <v>50</v>
      </c>
      <c r="L18" s="32"/>
      <c r="M18" s="29"/>
      <c r="N18" s="32">
        <v>50</v>
      </c>
      <c r="O18" s="29"/>
      <c r="P18" s="32">
        <v>5</v>
      </c>
      <c r="Q18" s="29">
        <v>5</v>
      </c>
      <c r="R18" s="32"/>
      <c r="S18" s="29"/>
      <c r="T18" s="32"/>
      <c r="U18" s="29">
        <v>5</v>
      </c>
      <c r="V18" s="32">
        <v>5</v>
      </c>
      <c r="W18" s="29">
        <v>5</v>
      </c>
      <c r="X18" s="32">
        <v>5</v>
      </c>
      <c r="Y18" s="29"/>
      <c r="Z18" s="32"/>
      <c r="AA18" s="29">
        <v>5</v>
      </c>
      <c r="AB18" s="32"/>
      <c r="AC18" s="29"/>
      <c r="AD18" s="32"/>
      <c r="AE18" s="18">
        <v>0.5439236111111111</v>
      </c>
      <c r="AF18" s="23">
        <f t="shared" si="0"/>
        <v>0.002256944444444464</v>
      </c>
      <c r="AG18" s="27">
        <f t="shared" si="1"/>
        <v>0.0016203703703703703</v>
      </c>
      <c r="AH18" s="23">
        <f t="shared" si="2"/>
        <v>0.0038773148148148343</v>
      </c>
      <c r="AI18" s="147"/>
      <c r="AJ18" s="143"/>
    </row>
    <row r="19" spans="1:36" ht="12.75">
      <c r="A19" s="157">
        <v>9</v>
      </c>
      <c r="B19" s="144">
        <v>205</v>
      </c>
      <c r="C19" s="6" t="s">
        <v>33</v>
      </c>
      <c r="D19" s="140" t="s">
        <v>50</v>
      </c>
      <c r="E19" s="10">
        <v>1</v>
      </c>
      <c r="F19" s="14">
        <v>0.50625</v>
      </c>
      <c r="G19" s="28"/>
      <c r="H19" s="31"/>
      <c r="I19" s="28"/>
      <c r="J19" s="31"/>
      <c r="K19" s="28"/>
      <c r="L19" s="31"/>
      <c r="M19" s="28">
        <v>5</v>
      </c>
      <c r="N19" s="31">
        <v>5</v>
      </c>
      <c r="O19" s="28"/>
      <c r="P19" s="31"/>
      <c r="Q19" s="28"/>
      <c r="R19" s="31"/>
      <c r="S19" s="28"/>
      <c r="T19" s="31">
        <v>5</v>
      </c>
      <c r="U19" s="28"/>
      <c r="V19" s="31">
        <v>5</v>
      </c>
      <c r="W19" s="28"/>
      <c r="X19" s="31"/>
      <c r="Y19" s="28"/>
      <c r="Z19" s="31"/>
      <c r="AA19" s="28"/>
      <c r="AB19" s="31"/>
      <c r="AC19" s="28"/>
      <c r="AD19" s="31"/>
      <c r="AE19" s="17">
        <v>0.5078703703703703</v>
      </c>
      <c r="AF19" s="22">
        <f t="shared" si="0"/>
        <v>0.0016203703703703276</v>
      </c>
      <c r="AG19" s="26">
        <f t="shared" si="1"/>
        <v>0.00023148148148148146</v>
      </c>
      <c r="AH19" s="22">
        <f t="shared" si="2"/>
        <v>0.001851851851851809</v>
      </c>
      <c r="AI19" s="146">
        <f>MIN(AH19:AH20)</f>
        <v>0.001851851851851809</v>
      </c>
      <c r="AJ19" s="158">
        <f>RANK(AI19,$AI$3:$AI$38,1)</f>
        <v>5</v>
      </c>
    </row>
    <row r="20" spans="1:36" ht="13.5" thickBot="1">
      <c r="A20" s="157"/>
      <c r="B20" s="145"/>
      <c r="C20" s="7" t="s">
        <v>34</v>
      </c>
      <c r="D20" s="141"/>
      <c r="E20" s="11">
        <v>2</v>
      </c>
      <c r="F20" s="15">
        <v>0.5263888888888889</v>
      </c>
      <c r="G20" s="29"/>
      <c r="H20" s="32"/>
      <c r="I20" s="29"/>
      <c r="J20" s="32"/>
      <c r="K20" s="29"/>
      <c r="L20" s="32"/>
      <c r="M20" s="29"/>
      <c r="N20" s="32"/>
      <c r="O20" s="29"/>
      <c r="P20" s="32"/>
      <c r="Q20" s="29">
        <v>5</v>
      </c>
      <c r="R20" s="32"/>
      <c r="S20" s="29"/>
      <c r="T20" s="32"/>
      <c r="U20" s="29">
        <v>5</v>
      </c>
      <c r="V20" s="32">
        <v>5</v>
      </c>
      <c r="W20" s="29"/>
      <c r="X20" s="32">
        <v>5</v>
      </c>
      <c r="Y20" s="29"/>
      <c r="Z20" s="32"/>
      <c r="AA20" s="29"/>
      <c r="AB20" s="32"/>
      <c r="AC20" s="29"/>
      <c r="AD20" s="32"/>
      <c r="AE20" s="18">
        <v>0.5280555555555556</v>
      </c>
      <c r="AF20" s="23">
        <f t="shared" si="0"/>
        <v>0.0016666666666667052</v>
      </c>
      <c r="AG20" s="27">
        <f t="shared" si="1"/>
        <v>0.00023148148148148146</v>
      </c>
      <c r="AH20" s="23">
        <f t="shared" si="2"/>
        <v>0.0018981481481481865</v>
      </c>
      <c r="AI20" s="147"/>
      <c r="AJ20" s="143"/>
    </row>
    <row r="21" spans="1:36" ht="12.75">
      <c r="A21" s="157">
        <v>10</v>
      </c>
      <c r="B21" s="144">
        <v>1</v>
      </c>
      <c r="C21" s="6" t="s">
        <v>35</v>
      </c>
      <c r="D21" s="140" t="s">
        <v>59</v>
      </c>
      <c r="E21" s="10">
        <v>1</v>
      </c>
      <c r="F21" s="14">
        <v>0.5104166666666666</v>
      </c>
      <c r="G21" s="28"/>
      <c r="H21" s="31"/>
      <c r="I21" s="28"/>
      <c r="J21" s="31"/>
      <c r="K21" s="28"/>
      <c r="L21" s="31"/>
      <c r="M21" s="28"/>
      <c r="N21" s="31"/>
      <c r="O21" s="28"/>
      <c r="P21" s="31"/>
      <c r="Q21" s="28"/>
      <c r="R21" s="31"/>
      <c r="S21" s="28"/>
      <c r="T21" s="31"/>
      <c r="U21" s="28"/>
      <c r="V21" s="31">
        <v>5</v>
      </c>
      <c r="W21" s="28"/>
      <c r="X21" s="31"/>
      <c r="Y21" s="28"/>
      <c r="Z21" s="31">
        <v>5</v>
      </c>
      <c r="AA21" s="28"/>
      <c r="AB21" s="31"/>
      <c r="AC21" s="28"/>
      <c r="AD21" s="31"/>
      <c r="AE21" s="17">
        <v>0.5118287037037037</v>
      </c>
      <c r="AF21" s="22">
        <f t="shared" si="0"/>
        <v>0.0014120370370370727</v>
      </c>
      <c r="AG21" s="26">
        <f t="shared" si="1"/>
        <v>0.00011574074074074073</v>
      </c>
      <c r="AH21" s="22">
        <f t="shared" si="2"/>
        <v>0.0015277777777778134</v>
      </c>
      <c r="AI21" s="146">
        <f>MIN(AH21:AH22)</f>
        <v>0.0014699074074074432</v>
      </c>
      <c r="AJ21" s="158">
        <f>RANK(AI21,$AI$3:$AI$38,1)</f>
        <v>1</v>
      </c>
    </row>
    <row r="22" spans="1:36" ht="13.5" thickBot="1">
      <c r="A22" s="157"/>
      <c r="B22" s="145"/>
      <c r="C22" s="7" t="s">
        <v>36</v>
      </c>
      <c r="D22" s="141"/>
      <c r="E22" s="11">
        <v>2</v>
      </c>
      <c r="F22" s="15">
        <v>0.53125</v>
      </c>
      <c r="G22" s="29"/>
      <c r="H22" s="32"/>
      <c r="I22" s="29"/>
      <c r="J22" s="32"/>
      <c r="K22" s="29"/>
      <c r="L22" s="32"/>
      <c r="M22" s="29"/>
      <c r="N22" s="32"/>
      <c r="O22" s="29"/>
      <c r="P22" s="32"/>
      <c r="Q22" s="29"/>
      <c r="R22" s="32"/>
      <c r="S22" s="29"/>
      <c r="T22" s="32"/>
      <c r="U22" s="29"/>
      <c r="V22" s="32">
        <v>5</v>
      </c>
      <c r="W22" s="29"/>
      <c r="X22" s="32"/>
      <c r="Y22" s="29"/>
      <c r="Z22" s="32"/>
      <c r="AA22" s="29"/>
      <c r="AB22" s="32"/>
      <c r="AC22" s="29"/>
      <c r="AD22" s="32"/>
      <c r="AE22" s="18">
        <v>0.5326620370370371</v>
      </c>
      <c r="AF22" s="23">
        <f t="shared" si="0"/>
        <v>0.0014120370370370727</v>
      </c>
      <c r="AG22" s="27">
        <f t="shared" si="1"/>
        <v>5.7870370370370366E-05</v>
      </c>
      <c r="AH22" s="23">
        <f t="shared" si="2"/>
        <v>0.0014699074074074432</v>
      </c>
      <c r="AI22" s="147"/>
      <c r="AJ22" s="143"/>
    </row>
    <row r="23" spans="1:36" ht="12.75">
      <c r="A23" s="157">
        <v>11</v>
      </c>
      <c r="B23" s="144">
        <v>10</v>
      </c>
      <c r="C23" s="6" t="s">
        <v>37</v>
      </c>
      <c r="D23" s="140" t="s">
        <v>49</v>
      </c>
      <c r="E23" s="10">
        <v>1</v>
      </c>
      <c r="F23" s="14">
        <v>0.5090277777777777</v>
      </c>
      <c r="G23" s="28"/>
      <c r="H23" s="31"/>
      <c r="I23" s="28"/>
      <c r="J23" s="31"/>
      <c r="K23" s="28">
        <v>5</v>
      </c>
      <c r="L23" s="31"/>
      <c r="M23" s="28"/>
      <c r="N23" s="31">
        <v>5</v>
      </c>
      <c r="O23" s="28">
        <v>5</v>
      </c>
      <c r="P23" s="31">
        <v>5</v>
      </c>
      <c r="Q23" s="28">
        <v>5</v>
      </c>
      <c r="R23" s="31"/>
      <c r="S23" s="28"/>
      <c r="T23" s="31"/>
      <c r="U23" s="28"/>
      <c r="V23" s="31">
        <v>5</v>
      </c>
      <c r="W23" s="28">
        <v>5</v>
      </c>
      <c r="X23" s="31">
        <v>5</v>
      </c>
      <c r="Y23" s="28">
        <v>5</v>
      </c>
      <c r="Z23" s="31"/>
      <c r="AA23" s="28"/>
      <c r="AB23" s="31"/>
      <c r="AC23" s="28"/>
      <c r="AD23" s="31"/>
      <c r="AE23" s="17">
        <v>0.5111226851851852</v>
      </c>
      <c r="AF23" s="22">
        <f t="shared" si="0"/>
        <v>0.002094907407407476</v>
      </c>
      <c r="AG23" s="26">
        <f t="shared" si="1"/>
        <v>0.0005208333333333333</v>
      </c>
      <c r="AH23" s="22">
        <f t="shared" si="2"/>
        <v>0.002615740740740809</v>
      </c>
      <c r="AI23" s="146">
        <f>MIN(AH23:AH24)</f>
        <v>0.002615740740740809</v>
      </c>
      <c r="AJ23" s="158">
        <f>RANK(AI23,$AI$3:$AI$38,1)</f>
        <v>11</v>
      </c>
    </row>
    <row r="24" spans="1:36" ht="13.5" thickBot="1">
      <c r="A24" s="157"/>
      <c r="B24" s="145"/>
      <c r="C24" s="7" t="s">
        <v>38</v>
      </c>
      <c r="D24" s="141"/>
      <c r="E24" s="11">
        <v>2</v>
      </c>
      <c r="F24" s="15">
        <v>0.5326388888888889</v>
      </c>
      <c r="G24" s="29"/>
      <c r="H24" s="32"/>
      <c r="I24" s="29">
        <v>5</v>
      </c>
      <c r="J24" s="32">
        <v>5</v>
      </c>
      <c r="K24" s="29">
        <v>5</v>
      </c>
      <c r="L24" s="32"/>
      <c r="M24" s="29"/>
      <c r="N24" s="32">
        <v>5</v>
      </c>
      <c r="O24" s="29">
        <v>5</v>
      </c>
      <c r="P24" s="32"/>
      <c r="Q24" s="29">
        <v>5</v>
      </c>
      <c r="R24" s="32"/>
      <c r="S24" s="29"/>
      <c r="T24" s="32"/>
      <c r="U24" s="29"/>
      <c r="V24" s="32">
        <v>50</v>
      </c>
      <c r="W24" s="29">
        <v>5</v>
      </c>
      <c r="X24" s="32">
        <v>5</v>
      </c>
      <c r="Y24" s="29">
        <v>5</v>
      </c>
      <c r="Z24" s="32"/>
      <c r="AA24" s="29"/>
      <c r="AB24" s="32"/>
      <c r="AC24" s="29"/>
      <c r="AD24" s="32"/>
      <c r="AE24" s="18">
        <v>0.5347106481481482</v>
      </c>
      <c r="AF24" s="23">
        <f t="shared" si="0"/>
        <v>0.002071759259259287</v>
      </c>
      <c r="AG24" s="27">
        <f t="shared" si="1"/>
        <v>0.001099537037037037</v>
      </c>
      <c r="AH24" s="23">
        <f t="shared" si="2"/>
        <v>0.003171296296296324</v>
      </c>
      <c r="AI24" s="147"/>
      <c r="AJ24" s="143"/>
    </row>
    <row r="25" spans="1:36" ht="12.75">
      <c r="A25" s="157">
        <v>12</v>
      </c>
      <c r="B25" s="144">
        <v>28</v>
      </c>
      <c r="C25" s="6" t="s">
        <v>107</v>
      </c>
      <c r="D25" s="140" t="s">
        <v>48</v>
      </c>
      <c r="E25" s="10">
        <v>1</v>
      </c>
      <c r="F25" s="14">
        <v>0.5131944444444444</v>
      </c>
      <c r="G25" s="28"/>
      <c r="H25" s="31"/>
      <c r="I25" s="28"/>
      <c r="J25" s="31"/>
      <c r="K25" s="28"/>
      <c r="L25" s="31">
        <v>5</v>
      </c>
      <c r="M25" s="28"/>
      <c r="N25" s="31">
        <v>5</v>
      </c>
      <c r="O25" s="28"/>
      <c r="P25" s="31"/>
      <c r="Q25" s="28">
        <v>5</v>
      </c>
      <c r="R25" s="31"/>
      <c r="S25" s="28"/>
      <c r="T25" s="31"/>
      <c r="U25" s="28"/>
      <c r="V25" s="31">
        <v>5</v>
      </c>
      <c r="W25" s="28"/>
      <c r="X25" s="31">
        <v>5</v>
      </c>
      <c r="Y25" s="28"/>
      <c r="Z25" s="31">
        <v>5</v>
      </c>
      <c r="AA25" s="28"/>
      <c r="AB25" s="31"/>
      <c r="AC25" s="28"/>
      <c r="AD25" s="31"/>
      <c r="AE25" s="17">
        <v>0.5148842592592593</v>
      </c>
      <c r="AF25" s="22">
        <f t="shared" si="0"/>
        <v>0.001689814814814894</v>
      </c>
      <c r="AG25" s="26">
        <f t="shared" si="1"/>
        <v>0.00034722222222222224</v>
      </c>
      <c r="AH25" s="22">
        <f t="shared" si="2"/>
        <v>0.0020370370370371162</v>
      </c>
      <c r="AI25" s="146">
        <f>MIN(AH25:AH26)</f>
        <v>0.002037037037037005</v>
      </c>
      <c r="AJ25" s="158">
        <f>RANK(AI25,$AI$3:$AI$38,1)</f>
        <v>7</v>
      </c>
    </row>
    <row r="26" spans="1:36" ht="13.5" thickBot="1">
      <c r="A26" s="157"/>
      <c r="B26" s="145"/>
      <c r="C26" s="7" t="s">
        <v>39</v>
      </c>
      <c r="D26" s="141"/>
      <c r="E26" s="11">
        <v>2</v>
      </c>
      <c r="F26" s="15">
        <v>0.5361111111111111</v>
      </c>
      <c r="G26" s="29"/>
      <c r="H26" s="32"/>
      <c r="I26" s="29">
        <v>5</v>
      </c>
      <c r="J26" s="32"/>
      <c r="K26" s="29"/>
      <c r="L26" s="32"/>
      <c r="M26" s="29"/>
      <c r="N26" s="32"/>
      <c r="O26" s="29"/>
      <c r="P26" s="32"/>
      <c r="Q26" s="29"/>
      <c r="R26" s="32"/>
      <c r="S26" s="29"/>
      <c r="T26" s="32"/>
      <c r="U26" s="29">
        <v>5</v>
      </c>
      <c r="V26" s="32">
        <v>5</v>
      </c>
      <c r="W26" s="29">
        <v>5</v>
      </c>
      <c r="X26" s="32">
        <v>5</v>
      </c>
      <c r="Y26" s="29">
        <v>5</v>
      </c>
      <c r="Z26" s="32"/>
      <c r="AA26" s="29"/>
      <c r="AB26" s="32"/>
      <c r="AC26" s="29"/>
      <c r="AD26" s="32"/>
      <c r="AE26" s="18">
        <v>0.5378009259259259</v>
      </c>
      <c r="AF26" s="23">
        <f t="shared" si="0"/>
        <v>0.001689814814814783</v>
      </c>
      <c r="AG26" s="27">
        <f t="shared" si="1"/>
        <v>0.00034722222222222224</v>
      </c>
      <c r="AH26" s="23">
        <f t="shared" si="2"/>
        <v>0.002037037037037005</v>
      </c>
      <c r="AI26" s="147"/>
      <c r="AJ26" s="143"/>
    </row>
    <row r="27" spans="1:36" ht="12.75">
      <c r="A27" s="157">
        <v>13</v>
      </c>
      <c r="B27" s="144">
        <v>8</v>
      </c>
      <c r="C27" s="6" t="s">
        <v>40</v>
      </c>
      <c r="D27" s="140" t="s">
        <v>47</v>
      </c>
      <c r="E27" s="10">
        <v>1</v>
      </c>
      <c r="F27" s="14">
        <v>0.5145833333333333</v>
      </c>
      <c r="G27" s="28"/>
      <c r="H27" s="31"/>
      <c r="I27" s="28"/>
      <c r="J27" s="31"/>
      <c r="K27" s="28"/>
      <c r="L27" s="31"/>
      <c r="M27" s="28"/>
      <c r="N27" s="31"/>
      <c r="O27" s="28"/>
      <c r="P27" s="31"/>
      <c r="Q27" s="28"/>
      <c r="R27" s="31"/>
      <c r="S27" s="28"/>
      <c r="T27" s="31"/>
      <c r="U27" s="28"/>
      <c r="V27" s="31">
        <v>5</v>
      </c>
      <c r="W27" s="28"/>
      <c r="X27" s="31"/>
      <c r="Y27" s="28"/>
      <c r="Z27" s="31"/>
      <c r="AA27" s="28"/>
      <c r="AB27" s="31"/>
      <c r="AC27" s="28"/>
      <c r="AD27" s="31"/>
      <c r="AE27" s="17">
        <v>0.5161226851851851</v>
      </c>
      <c r="AF27" s="22">
        <f t="shared" si="0"/>
        <v>0.0015393518518518334</v>
      </c>
      <c r="AG27" s="26">
        <f t="shared" si="1"/>
        <v>5.7870370370370366E-05</v>
      </c>
      <c r="AH27" s="22">
        <f t="shared" si="2"/>
        <v>0.0015972222222222039</v>
      </c>
      <c r="AI27" s="146">
        <f>MIN(AH27:AH28)</f>
        <v>0.0015972222222222039</v>
      </c>
      <c r="AJ27" s="158">
        <f>RANK(AI27,$AI$3:$AI$38,1)</f>
        <v>3</v>
      </c>
    </row>
    <row r="28" spans="1:36" ht="13.5" thickBot="1">
      <c r="A28" s="157"/>
      <c r="B28" s="145"/>
      <c r="C28" s="7" t="s">
        <v>41</v>
      </c>
      <c r="D28" s="141"/>
      <c r="E28" s="11">
        <v>2</v>
      </c>
      <c r="F28" s="15">
        <v>0.5347222222222222</v>
      </c>
      <c r="G28" s="29"/>
      <c r="H28" s="32"/>
      <c r="I28" s="29"/>
      <c r="J28" s="32"/>
      <c r="K28" s="29"/>
      <c r="L28" s="32"/>
      <c r="M28" s="29"/>
      <c r="N28" s="32"/>
      <c r="O28" s="29"/>
      <c r="P28" s="32"/>
      <c r="Q28" s="29"/>
      <c r="R28" s="32"/>
      <c r="S28" s="29"/>
      <c r="T28" s="32"/>
      <c r="U28" s="29"/>
      <c r="V28" s="32">
        <v>5</v>
      </c>
      <c r="W28" s="29"/>
      <c r="X28" s="32">
        <v>5</v>
      </c>
      <c r="Y28" s="29"/>
      <c r="Z28" s="32"/>
      <c r="AA28" s="29"/>
      <c r="AB28" s="32"/>
      <c r="AC28" s="29"/>
      <c r="AD28" s="32"/>
      <c r="AE28" s="18">
        <v>0.5362037037037037</v>
      </c>
      <c r="AF28" s="23">
        <f t="shared" si="0"/>
        <v>0.001481481481481528</v>
      </c>
      <c r="AG28" s="27">
        <f t="shared" si="1"/>
        <v>0.00011574074074074073</v>
      </c>
      <c r="AH28" s="23">
        <f t="shared" si="2"/>
        <v>0.0015972222222222687</v>
      </c>
      <c r="AI28" s="147"/>
      <c r="AJ28" s="143"/>
    </row>
    <row r="29" spans="1:36" ht="12.75">
      <c r="A29" s="157">
        <v>14</v>
      </c>
      <c r="B29" s="144">
        <v>33</v>
      </c>
      <c r="C29" s="6" t="s">
        <v>106</v>
      </c>
      <c r="D29" s="140" t="s">
        <v>46</v>
      </c>
      <c r="E29" s="10">
        <v>1</v>
      </c>
      <c r="F29" s="14">
        <v>0.5048611111111111</v>
      </c>
      <c r="G29" s="28">
        <v>0</v>
      </c>
      <c r="H29" s="31">
        <v>0</v>
      </c>
      <c r="I29" s="28">
        <v>0</v>
      </c>
      <c r="J29" s="31"/>
      <c r="K29" s="28"/>
      <c r="L29" s="31"/>
      <c r="M29" s="28"/>
      <c r="N29" s="31"/>
      <c r="O29" s="28"/>
      <c r="P29" s="31"/>
      <c r="Q29" s="28">
        <v>5</v>
      </c>
      <c r="R29" s="31"/>
      <c r="S29" s="28"/>
      <c r="T29" s="31"/>
      <c r="U29" s="28"/>
      <c r="V29" s="31">
        <v>5</v>
      </c>
      <c r="W29" s="28"/>
      <c r="X29" s="31">
        <v>5</v>
      </c>
      <c r="Y29" s="28"/>
      <c r="Z29" s="31"/>
      <c r="AA29" s="28"/>
      <c r="AB29" s="31"/>
      <c r="AC29" s="28"/>
      <c r="AD29" s="31"/>
      <c r="AE29" s="17">
        <v>0.5064583333333333</v>
      </c>
      <c r="AF29" s="22">
        <f t="shared" si="0"/>
        <v>0.0015972222222222499</v>
      </c>
      <c r="AG29" s="26">
        <f t="shared" si="1"/>
        <v>0.00017361111111111112</v>
      </c>
      <c r="AH29" s="22">
        <f t="shared" si="2"/>
        <v>0.001770833333333361</v>
      </c>
      <c r="AI29" s="146">
        <f>MIN(AH29:AH30)</f>
        <v>0.0015856481481481</v>
      </c>
      <c r="AJ29" s="158">
        <f>RANK(AI29,$AI$3:$AI$38,1)</f>
        <v>2</v>
      </c>
    </row>
    <row r="30" spans="1:36" ht="13.5" thickBot="1">
      <c r="A30" s="157"/>
      <c r="B30" s="145"/>
      <c r="C30" s="7" t="s">
        <v>84</v>
      </c>
      <c r="D30" s="141"/>
      <c r="E30" s="11">
        <v>2</v>
      </c>
      <c r="F30" s="15">
        <v>0.5243055555555556</v>
      </c>
      <c r="G30" s="29">
        <v>0</v>
      </c>
      <c r="H30" s="32">
        <v>0</v>
      </c>
      <c r="I30" s="29">
        <v>0</v>
      </c>
      <c r="J30" s="32"/>
      <c r="K30" s="29"/>
      <c r="L30" s="32"/>
      <c r="M30" s="29"/>
      <c r="N30" s="32"/>
      <c r="O30" s="29"/>
      <c r="P30" s="32"/>
      <c r="Q30" s="29"/>
      <c r="R30" s="32"/>
      <c r="S30" s="29"/>
      <c r="T30" s="32"/>
      <c r="U30" s="29"/>
      <c r="V30" s="32"/>
      <c r="W30" s="29"/>
      <c r="X30" s="32"/>
      <c r="Y30" s="29"/>
      <c r="Z30" s="32"/>
      <c r="AA30" s="29"/>
      <c r="AB30" s="32"/>
      <c r="AC30" s="29"/>
      <c r="AD30" s="32"/>
      <c r="AE30" s="18">
        <v>0.5258912037037037</v>
      </c>
      <c r="AF30" s="23">
        <f t="shared" si="0"/>
        <v>0.0015856481481481</v>
      </c>
      <c r="AG30" s="27">
        <f t="shared" si="1"/>
        <v>0</v>
      </c>
      <c r="AH30" s="23">
        <f t="shared" si="2"/>
        <v>0.0015856481481481</v>
      </c>
      <c r="AI30" s="147"/>
      <c r="AJ30" s="143"/>
    </row>
    <row r="31" spans="1:36" ht="12.75">
      <c r="A31" s="157">
        <v>15</v>
      </c>
      <c r="B31" s="144">
        <v>24</v>
      </c>
      <c r="C31" s="6" t="s">
        <v>43</v>
      </c>
      <c r="D31" s="140" t="s">
        <v>45</v>
      </c>
      <c r="E31" s="10">
        <v>1</v>
      </c>
      <c r="F31" s="14">
        <v>0.513888888888889</v>
      </c>
      <c r="G31" s="28">
        <v>5</v>
      </c>
      <c r="H31" s="31"/>
      <c r="I31" s="28"/>
      <c r="J31" s="31"/>
      <c r="K31" s="28">
        <v>5</v>
      </c>
      <c r="L31" s="31"/>
      <c r="M31" s="28">
        <v>5</v>
      </c>
      <c r="N31" s="31"/>
      <c r="O31" s="28"/>
      <c r="P31" s="31">
        <v>5</v>
      </c>
      <c r="Q31" s="28">
        <v>5</v>
      </c>
      <c r="R31" s="31"/>
      <c r="S31" s="28"/>
      <c r="T31" s="31"/>
      <c r="U31" s="28"/>
      <c r="V31" s="31">
        <v>50</v>
      </c>
      <c r="W31" s="28"/>
      <c r="X31" s="31">
        <v>5</v>
      </c>
      <c r="Y31" s="28">
        <v>5</v>
      </c>
      <c r="Z31" s="31"/>
      <c r="AA31" s="28"/>
      <c r="AB31" s="31"/>
      <c r="AC31" s="28"/>
      <c r="AD31" s="31"/>
      <c r="AE31" s="17">
        <v>0.5159375</v>
      </c>
      <c r="AF31" s="22">
        <f t="shared" si="0"/>
        <v>0.0020486111111110983</v>
      </c>
      <c r="AG31" s="26">
        <f t="shared" si="1"/>
        <v>0.0009837962962962964</v>
      </c>
      <c r="AH31" s="22">
        <f t="shared" si="2"/>
        <v>0.0030324074074073947</v>
      </c>
      <c r="AI31" s="146">
        <f>MIN(AH31:AH32)</f>
        <v>0.0030324074074073947</v>
      </c>
      <c r="AJ31" s="158">
        <f>RANK(AI31,$AI$3:$AI$38,1)</f>
        <v>13</v>
      </c>
    </row>
    <row r="32" spans="1:36" ht="13.5" thickBot="1">
      <c r="A32" s="157"/>
      <c r="B32" s="145"/>
      <c r="C32" s="7" t="s">
        <v>44</v>
      </c>
      <c r="D32" s="141"/>
      <c r="E32" s="11">
        <v>2</v>
      </c>
      <c r="F32" s="15">
        <v>0.5284722222222222</v>
      </c>
      <c r="G32" s="29"/>
      <c r="H32" s="32">
        <v>5</v>
      </c>
      <c r="I32" s="29"/>
      <c r="J32" s="32">
        <v>5</v>
      </c>
      <c r="K32" s="29"/>
      <c r="L32" s="32"/>
      <c r="M32" s="29"/>
      <c r="N32" s="32"/>
      <c r="O32" s="29"/>
      <c r="P32" s="32"/>
      <c r="Q32" s="29"/>
      <c r="R32" s="32"/>
      <c r="S32" s="29"/>
      <c r="T32" s="32"/>
      <c r="U32" s="29"/>
      <c r="V32" s="32">
        <v>50</v>
      </c>
      <c r="W32" s="29">
        <v>5</v>
      </c>
      <c r="X32" s="32">
        <v>50</v>
      </c>
      <c r="Y32" s="29">
        <v>50</v>
      </c>
      <c r="Z32" s="32"/>
      <c r="AA32" s="29"/>
      <c r="AB32" s="32"/>
      <c r="AC32" s="29"/>
      <c r="AD32" s="32"/>
      <c r="AE32" s="18">
        <v>0.530613425925926</v>
      </c>
      <c r="AF32" s="23">
        <f t="shared" si="0"/>
        <v>0.0021412037037037424</v>
      </c>
      <c r="AG32" s="27">
        <f t="shared" si="1"/>
        <v>0.0019097222222222222</v>
      </c>
      <c r="AH32" s="23">
        <f t="shared" si="2"/>
        <v>0.004050925925925965</v>
      </c>
      <c r="AI32" s="147"/>
      <c r="AJ32" s="143"/>
    </row>
    <row r="33" spans="1:36" ht="12.75">
      <c r="A33" s="157">
        <v>16</v>
      </c>
      <c r="B33" s="144">
        <v>26</v>
      </c>
      <c r="C33" s="6" t="s">
        <v>60</v>
      </c>
      <c r="D33" s="140"/>
      <c r="E33" s="10">
        <v>1</v>
      </c>
      <c r="F33" s="14">
        <v>0.5069444444444444</v>
      </c>
      <c r="G33" s="28"/>
      <c r="H33" s="31"/>
      <c r="I33" s="28"/>
      <c r="J33" s="31">
        <v>5</v>
      </c>
      <c r="K33" s="28"/>
      <c r="L33" s="31">
        <v>5</v>
      </c>
      <c r="M33" s="28"/>
      <c r="N33" s="31"/>
      <c r="O33" s="28"/>
      <c r="P33" s="31"/>
      <c r="Q33" s="28">
        <v>5</v>
      </c>
      <c r="R33" s="31"/>
      <c r="S33" s="28"/>
      <c r="T33" s="31"/>
      <c r="U33" s="28"/>
      <c r="V33" s="31">
        <v>5</v>
      </c>
      <c r="W33" s="28">
        <v>5</v>
      </c>
      <c r="X33" s="31">
        <v>5</v>
      </c>
      <c r="Y33" s="28">
        <v>5</v>
      </c>
      <c r="Z33" s="31"/>
      <c r="AA33" s="28">
        <v>5</v>
      </c>
      <c r="AB33" s="31"/>
      <c r="AC33" s="28"/>
      <c r="AD33" s="31"/>
      <c r="AE33" s="17">
        <v>0.5087268518518518</v>
      </c>
      <c r="AF33" s="22">
        <f t="shared" si="0"/>
        <v>0.001782407407407427</v>
      </c>
      <c r="AG33" s="26">
        <f t="shared" si="1"/>
        <v>0.0004629629629629629</v>
      </c>
      <c r="AH33" s="22">
        <f t="shared" si="2"/>
        <v>0.0022453703703703897</v>
      </c>
      <c r="AI33" s="146">
        <f>MIN(AH33:AH34)</f>
        <v>0.0022453703703703897</v>
      </c>
      <c r="AJ33" s="158">
        <f>RANK(AI33,$AI$3:$AI$38,1)</f>
        <v>9</v>
      </c>
    </row>
    <row r="34" spans="1:36" ht="13.5" thickBot="1">
      <c r="A34" s="157"/>
      <c r="B34" s="145"/>
      <c r="C34" s="7" t="s">
        <v>60</v>
      </c>
      <c r="D34" s="141"/>
      <c r="E34" s="11">
        <v>2</v>
      </c>
      <c r="F34" s="15">
        <v>0.5256944444444445</v>
      </c>
      <c r="G34" s="29"/>
      <c r="H34" s="32"/>
      <c r="I34" s="29"/>
      <c r="J34" s="32"/>
      <c r="K34" s="29">
        <v>5</v>
      </c>
      <c r="L34" s="32"/>
      <c r="M34" s="29"/>
      <c r="N34" s="32"/>
      <c r="O34" s="29">
        <v>50</v>
      </c>
      <c r="P34" s="32">
        <v>5</v>
      </c>
      <c r="Q34" s="29">
        <v>5</v>
      </c>
      <c r="R34" s="32"/>
      <c r="S34" s="29"/>
      <c r="T34" s="32"/>
      <c r="U34" s="29"/>
      <c r="V34" s="32">
        <v>5</v>
      </c>
      <c r="W34" s="29"/>
      <c r="X34" s="32">
        <v>5</v>
      </c>
      <c r="Y34" s="29">
        <v>5</v>
      </c>
      <c r="Z34" s="32"/>
      <c r="AA34" s="29">
        <v>5</v>
      </c>
      <c r="AB34" s="32"/>
      <c r="AC34" s="29"/>
      <c r="AD34" s="32"/>
      <c r="AE34" s="18">
        <v>0.5274421296296297</v>
      </c>
      <c r="AF34" s="23">
        <f t="shared" si="0"/>
        <v>0.0017476851851851993</v>
      </c>
      <c r="AG34" s="27">
        <f t="shared" si="1"/>
        <v>0.0009837962962962964</v>
      </c>
      <c r="AH34" s="23">
        <f t="shared" si="2"/>
        <v>0.0027314814814814957</v>
      </c>
      <c r="AI34" s="147"/>
      <c r="AJ34" s="143"/>
    </row>
    <row r="35" spans="1:36" ht="12.75">
      <c r="A35" s="157">
        <v>17</v>
      </c>
      <c r="B35" s="144">
        <v>6</v>
      </c>
      <c r="C35" s="6" t="s">
        <v>62</v>
      </c>
      <c r="D35" s="140"/>
      <c r="E35" s="10">
        <v>1</v>
      </c>
      <c r="F35" s="14">
        <v>0.5166666666666667</v>
      </c>
      <c r="G35" s="28"/>
      <c r="H35" s="31"/>
      <c r="I35" s="28"/>
      <c r="J35" s="31"/>
      <c r="K35" s="28"/>
      <c r="L35" s="31">
        <v>5</v>
      </c>
      <c r="M35" s="28"/>
      <c r="N35" s="31"/>
      <c r="O35" s="28"/>
      <c r="P35" s="31">
        <v>5</v>
      </c>
      <c r="Q35" s="28"/>
      <c r="R35" s="31"/>
      <c r="S35" s="28"/>
      <c r="T35" s="31"/>
      <c r="U35" s="28">
        <v>5</v>
      </c>
      <c r="V35" s="31"/>
      <c r="W35" s="28"/>
      <c r="X35" s="31">
        <v>5</v>
      </c>
      <c r="Y35" s="28">
        <v>5</v>
      </c>
      <c r="Z35" s="31"/>
      <c r="AA35" s="28"/>
      <c r="AB35" s="31"/>
      <c r="AC35" s="28"/>
      <c r="AD35" s="31"/>
      <c r="AE35" s="17">
        <v>0.5181944444444445</v>
      </c>
      <c r="AF35" s="22">
        <f t="shared" si="0"/>
        <v>0.0015277777777777946</v>
      </c>
      <c r="AG35" s="26">
        <f t="shared" si="1"/>
        <v>0.0002893518518518519</v>
      </c>
      <c r="AH35" s="22">
        <f t="shared" si="2"/>
        <v>0.0018171296296296464</v>
      </c>
      <c r="AI35" s="146">
        <f>MIN(AH35:AH36)</f>
        <v>0.0018171296296296464</v>
      </c>
      <c r="AJ35" s="158">
        <f>RANK(AI35,$AI$3:$AI$38,1)</f>
        <v>4</v>
      </c>
    </row>
    <row r="36" spans="1:36" ht="13.5" thickBot="1">
      <c r="A36" s="157"/>
      <c r="B36" s="145"/>
      <c r="C36" s="7" t="s">
        <v>61</v>
      </c>
      <c r="D36" s="141"/>
      <c r="E36" s="11">
        <v>2</v>
      </c>
      <c r="F36" s="15">
        <v>0.5368055555555555</v>
      </c>
      <c r="G36" s="29"/>
      <c r="H36" s="32"/>
      <c r="I36" s="29"/>
      <c r="J36" s="32"/>
      <c r="K36" s="29"/>
      <c r="L36" s="32"/>
      <c r="M36" s="29"/>
      <c r="N36" s="32"/>
      <c r="O36" s="29"/>
      <c r="P36" s="32"/>
      <c r="Q36" s="29">
        <v>5</v>
      </c>
      <c r="R36" s="32"/>
      <c r="S36" s="29"/>
      <c r="T36" s="32">
        <v>5</v>
      </c>
      <c r="U36" s="29"/>
      <c r="V36" s="32">
        <v>5</v>
      </c>
      <c r="W36" s="29">
        <v>5</v>
      </c>
      <c r="X36" s="32"/>
      <c r="Y36" s="29">
        <v>5</v>
      </c>
      <c r="Z36" s="32">
        <v>5</v>
      </c>
      <c r="AA36" s="29"/>
      <c r="AB36" s="32"/>
      <c r="AC36" s="29"/>
      <c r="AD36" s="32"/>
      <c r="AE36" s="18">
        <v>0.5383796296296296</v>
      </c>
      <c r="AF36" s="23">
        <f t="shared" si="0"/>
        <v>0.001574074074074061</v>
      </c>
      <c r="AG36" s="27">
        <f t="shared" si="1"/>
        <v>0.00034722222222222224</v>
      </c>
      <c r="AH36" s="23">
        <f t="shared" si="2"/>
        <v>0.0019212962962962834</v>
      </c>
      <c r="AI36" s="147"/>
      <c r="AJ36" s="143"/>
    </row>
    <row r="37" spans="1:36" ht="12.75">
      <c r="A37" s="157">
        <v>18</v>
      </c>
      <c r="B37" s="144">
        <v>27</v>
      </c>
      <c r="C37" s="6" t="s">
        <v>133</v>
      </c>
      <c r="D37" s="140"/>
      <c r="E37" s="10">
        <v>1</v>
      </c>
      <c r="F37" s="14">
        <v>0.5118055555555555</v>
      </c>
      <c r="G37" s="28"/>
      <c r="H37" s="31"/>
      <c r="I37" s="28">
        <v>5</v>
      </c>
      <c r="J37" s="31">
        <v>5</v>
      </c>
      <c r="K37" s="28">
        <v>5</v>
      </c>
      <c r="L37" s="31"/>
      <c r="M37" s="28"/>
      <c r="N37" s="31">
        <v>5</v>
      </c>
      <c r="O37" s="28">
        <v>5</v>
      </c>
      <c r="P37" s="31">
        <v>5</v>
      </c>
      <c r="Q37" s="28">
        <v>5</v>
      </c>
      <c r="R37" s="31"/>
      <c r="S37" s="28">
        <v>5</v>
      </c>
      <c r="T37" s="31">
        <v>5</v>
      </c>
      <c r="U37" s="28"/>
      <c r="V37" s="31">
        <v>5</v>
      </c>
      <c r="W37" s="28">
        <v>50</v>
      </c>
      <c r="X37" s="31">
        <v>50</v>
      </c>
      <c r="Y37" s="28"/>
      <c r="Z37" s="31"/>
      <c r="AA37" s="28"/>
      <c r="AB37" s="31"/>
      <c r="AC37" s="28"/>
      <c r="AD37" s="31"/>
      <c r="AE37" s="17">
        <v>0.5141203703703704</v>
      </c>
      <c r="AF37" s="22">
        <f t="shared" si="0"/>
        <v>0.0023148148148148806</v>
      </c>
      <c r="AG37" s="26">
        <f t="shared" si="1"/>
        <v>0.001736111111111111</v>
      </c>
      <c r="AH37" s="22">
        <f t="shared" si="2"/>
        <v>0.004050925925925992</v>
      </c>
      <c r="AI37" s="146">
        <f>MIN(AH37:AH38)</f>
        <v>0.0030555555555555726</v>
      </c>
      <c r="AJ37" s="158">
        <f>RANK(AI37,$AI$3:$AI$38,1)</f>
        <v>14</v>
      </c>
    </row>
    <row r="38" spans="1:36" ht="13.5" thickBot="1">
      <c r="A38" s="157"/>
      <c r="B38" s="145"/>
      <c r="C38" s="7" t="s">
        <v>134</v>
      </c>
      <c r="D38" s="141"/>
      <c r="E38" s="11">
        <v>2</v>
      </c>
      <c r="F38" s="15">
        <v>0.5298611111111111</v>
      </c>
      <c r="G38" s="29"/>
      <c r="H38" s="32"/>
      <c r="I38" s="29">
        <v>5</v>
      </c>
      <c r="J38" s="32">
        <v>5</v>
      </c>
      <c r="K38" s="29">
        <v>5</v>
      </c>
      <c r="L38" s="32">
        <v>5</v>
      </c>
      <c r="M38" s="29"/>
      <c r="N38" s="32"/>
      <c r="O38" s="29">
        <v>5</v>
      </c>
      <c r="P38" s="32"/>
      <c r="Q38" s="29"/>
      <c r="R38" s="32"/>
      <c r="S38" s="29">
        <v>5</v>
      </c>
      <c r="T38" s="32"/>
      <c r="U38" s="29"/>
      <c r="V38" s="32">
        <v>5</v>
      </c>
      <c r="W38" s="29">
        <v>5</v>
      </c>
      <c r="X38" s="32">
        <v>5</v>
      </c>
      <c r="Y38" s="29"/>
      <c r="Z38" s="32">
        <v>5</v>
      </c>
      <c r="AA38" s="29"/>
      <c r="AB38" s="32"/>
      <c r="AC38" s="29"/>
      <c r="AD38" s="32"/>
      <c r="AE38" s="18">
        <v>0.532337962962963</v>
      </c>
      <c r="AF38" s="23">
        <f t="shared" si="0"/>
        <v>0.002476851851851869</v>
      </c>
      <c r="AG38" s="27">
        <f t="shared" si="1"/>
        <v>0.0005787037037037038</v>
      </c>
      <c r="AH38" s="23">
        <f t="shared" si="2"/>
        <v>0.0030555555555555726</v>
      </c>
      <c r="AI38" s="147"/>
      <c r="AJ38" s="143"/>
    </row>
  </sheetData>
  <mergeCells count="94">
    <mergeCell ref="AJ1:AJ2"/>
    <mergeCell ref="B3:B4"/>
    <mergeCell ref="D3:D4"/>
    <mergeCell ref="AJ3:AJ4"/>
    <mergeCell ref="B1:B2"/>
    <mergeCell ref="C1:C2"/>
    <mergeCell ref="G1:AD1"/>
    <mergeCell ref="AI3:AI4"/>
    <mergeCell ref="B5:B6"/>
    <mergeCell ref="D5:D6"/>
    <mergeCell ref="AJ5:AJ6"/>
    <mergeCell ref="B7:B8"/>
    <mergeCell ref="D7:D8"/>
    <mergeCell ref="AJ7:AJ8"/>
    <mergeCell ref="AI5:AI6"/>
    <mergeCell ref="AI7:AI8"/>
    <mergeCell ref="B9:B10"/>
    <mergeCell ref="D9:D10"/>
    <mergeCell ref="AJ9:AJ10"/>
    <mergeCell ref="B11:B12"/>
    <mergeCell ref="D11:D12"/>
    <mergeCell ref="AJ11:AJ12"/>
    <mergeCell ref="AI9:AI10"/>
    <mergeCell ref="AI11:AI12"/>
    <mergeCell ref="B13:B14"/>
    <mergeCell ref="D13:D14"/>
    <mergeCell ref="AJ13:AJ14"/>
    <mergeCell ref="B15:B16"/>
    <mergeCell ref="D15:D16"/>
    <mergeCell ref="AJ15:AJ16"/>
    <mergeCell ref="AI13:AI14"/>
    <mergeCell ref="AI15:AI16"/>
    <mergeCell ref="B17:B18"/>
    <mergeCell ref="D17:D18"/>
    <mergeCell ref="AJ17:AJ18"/>
    <mergeCell ref="B19:B20"/>
    <mergeCell ref="D19:D20"/>
    <mergeCell ref="AJ19:AJ20"/>
    <mergeCell ref="AI17:AI18"/>
    <mergeCell ref="AI19:AI20"/>
    <mergeCell ref="B21:B22"/>
    <mergeCell ref="D21:D22"/>
    <mergeCell ref="AJ21:AJ22"/>
    <mergeCell ref="B23:B24"/>
    <mergeCell ref="D23:D24"/>
    <mergeCell ref="AJ23:AJ24"/>
    <mergeCell ref="AI21:AI22"/>
    <mergeCell ref="AI23:AI24"/>
    <mergeCell ref="B25:B26"/>
    <mergeCell ref="D25:D26"/>
    <mergeCell ref="AJ25:AJ26"/>
    <mergeCell ref="B27:B28"/>
    <mergeCell ref="D27:D28"/>
    <mergeCell ref="AJ27:AJ28"/>
    <mergeCell ref="AI25:AI26"/>
    <mergeCell ref="AI27:AI28"/>
    <mergeCell ref="B29:B30"/>
    <mergeCell ref="D29:D30"/>
    <mergeCell ref="AJ29:AJ30"/>
    <mergeCell ref="B31:B32"/>
    <mergeCell ref="D31:D32"/>
    <mergeCell ref="AJ31:AJ32"/>
    <mergeCell ref="AI29:AI30"/>
    <mergeCell ref="AI31:AI32"/>
    <mergeCell ref="B33:B34"/>
    <mergeCell ref="D33:D34"/>
    <mergeCell ref="AJ33:AJ34"/>
    <mergeCell ref="B35:B36"/>
    <mergeCell ref="D35:D36"/>
    <mergeCell ref="AJ35:AJ36"/>
    <mergeCell ref="AI33:AI34"/>
    <mergeCell ref="AI35:AI36"/>
    <mergeCell ref="B37:B38"/>
    <mergeCell ref="D37:D38"/>
    <mergeCell ref="AJ37:AJ38"/>
    <mergeCell ref="AI37:AI3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37:A38"/>
    <mergeCell ref="A27:A28"/>
    <mergeCell ref="A29:A30"/>
    <mergeCell ref="A31:A32"/>
    <mergeCell ref="A33:A34"/>
  </mergeCells>
  <printOptions/>
  <pageMargins left="0.1968503937007874" right="0.1968503937007874" top="0.7874015748031497" bottom="0.1968503937007874" header="0.31496062992125984" footer="0.5118110236220472"/>
  <pageSetup orientation="landscape" paperSize="9" scale="73" r:id="rId1"/>
  <headerFooter alignWithMargins="0">
    <oddHeader>&amp;L&amp;"Arial CYR,полужирный"&amp;12
К2М&amp;C&amp;"Arial CYR,полужирный"&amp;14"Золотая осень"&amp;R&amp;"Arial CYR,полужирный"&amp;12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zoomScale="75" zoomScaleSheetLayoutView="75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6" sqref="C36"/>
    </sheetView>
  </sheetViews>
  <sheetFormatPr defaultColWidth="9.00390625" defaultRowHeight="12.75"/>
  <cols>
    <col min="1" max="1" width="9.125" style="1" customWidth="1"/>
    <col min="2" max="2" width="6.875" style="1" customWidth="1"/>
    <col min="3" max="3" width="14.375" style="8" customWidth="1"/>
    <col min="4" max="4" width="5.875" style="8" customWidth="1"/>
    <col min="5" max="5" width="8.125" style="3" customWidth="1"/>
    <col min="6" max="6" width="9.375" style="16" customWidth="1"/>
    <col min="7" max="7" width="3.875" style="3" customWidth="1"/>
    <col min="8" max="8" width="3.875" style="33" customWidth="1"/>
    <col min="9" max="9" width="4.00390625" style="3" customWidth="1"/>
    <col min="10" max="10" width="3.875" style="33" customWidth="1"/>
    <col min="11" max="11" width="3.625" style="3" customWidth="1"/>
    <col min="12" max="12" width="3.75390625" style="33" customWidth="1"/>
    <col min="13" max="13" width="4.25390625" style="3" customWidth="1"/>
    <col min="14" max="14" width="3.75390625" style="33" customWidth="1"/>
    <col min="15" max="15" width="3.75390625" style="3" customWidth="1"/>
    <col min="16" max="16" width="4.00390625" style="33" customWidth="1"/>
    <col min="17" max="17" width="4.00390625" style="3" customWidth="1"/>
    <col min="18" max="18" width="4.00390625" style="33" customWidth="1"/>
    <col min="19" max="19" width="4.375" style="3" customWidth="1"/>
    <col min="20" max="20" width="3.875" style="33" customWidth="1"/>
    <col min="21" max="21" width="4.00390625" style="3" customWidth="1"/>
    <col min="22" max="22" width="3.875" style="33" customWidth="1"/>
    <col min="23" max="23" width="4.00390625" style="3" customWidth="1"/>
    <col min="24" max="24" width="3.875" style="33" customWidth="1"/>
    <col min="25" max="25" width="3.875" style="3" customWidth="1"/>
    <col min="26" max="26" width="4.125" style="33" customWidth="1"/>
    <col min="27" max="27" width="3.875" style="3" customWidth="1"/>
    <col min="28" max="28" width="3.75390625" style="33" customWidth="1"/>
    <col min="29" max="29" width="3.75390625" style="3" customWidth="1"/>
    <col min="30" max="30" width="3.625" style="33" customWidth="1"/>
    <col min="31" max="31" width="9.00390625" style="19" customWidth="1"/>
    <col min="32" max="32" width="8.00390625" style="1" customWidth="1"/>
    <col min="33" max="33" width="7.625" style="19" customWidth="1"/>
    <col min="34" max="34" width="7.375" style="1" hidden="1" customWidth="1"/>
    <col min="35" max="35" width="9.125" style="8" customWidth="1"/>
    <col min="36" max="16384" width="9.125" style="1" customWidth="1"/>
  </cols>
  <sheetData>
    <row r="1" spans="2:36" ht="26.25" customHeight="1" thickBot="1">
      <c r="B1" s="161" t="s">
        <v>12</v>
      </c>
      <c r="C1" s="148" t="s">
        <v>0</v>
      </c>
      <c r="D1" s="2"/>
      <c r="E1" s="5"/>
      <c r="F1" s="12"/>
      <c r="G1" s="154" t="s">
        <v>1</v>
      </c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6"/>
      <c r="AE1" s="12"/>
      <c r="AF1" s="20" t="s">
        <v>2</v>
      </c>
      <c r="AG1" s="24" t="s">
        <v>2</v>
      </c>
      <c r="AH1" s="20" t="s">
        <v>4</v>
      </c>
      <c r="AI1" s="2" t="s">
        <v>10</v>
      </c>
      <c r="AJ1" s="159" t="s">
        <v>6</v>
      </c>
    </row>
    <row r="2" spans="2:36" ht="26.25" thickBot="1">
      <c r="B2" s="162"/>
      <c r="C2" s="153"/>
      <c r="D2" s="4" t="s">
        <v>13</v>
      </c>
      <c r="E2" s="9" t="s">
        <v>11</v>
      </c>
      <c r="F2" s="13" t="s">
        <v>7</v>
      </c>
      <c r="G2" s="9">
        <v>1</v>
      </c>
      <c r="H2" s="30">
        <v>2</v>
      </c>
      <c r="I2" s="9">
        <v>3</v>
      </c>
      <c r="J2" s="30">
        <v>4</v>
      </c>
      <c r="K2" s="9">
        <v>5</v>
      </c>
      <c r="L2" s="30">
        <v>6</v>
      </c>
      <c r="M2" s="9">
        <v>7</v>
      </c>
      <c r="N2" s="30">
        <v>8</v>
      </c>
      <c r="O2" s="9">
        <v>9</v>
      </c>
      <c r="P2" s="30">
        <v>10</v>
      </c>
      <c r="Q2" s="9">
        <v>11</v>
      </c>
      <c r="R2" s="30">
        <v>12</v>
      </c>
      <c r="S2" s="9">
        <v>13</v>
      </c>
      <c r="T2" s="30">
        <v>14</v>
      </c>
      <c r="U2" s="9">
        <v>15</v>
      </c>
      <c r="V2" s="30">
        <v>16</v>
      </c>
      <c r="W2" s="9">
        <v>17</v>
      </c>
      <c r="X2" s="30">
        <v>18</v>
      </c>
      <c r="Y2" s="9">
        <v>19</v>
      </c>
      <c r="Z2" s="30">
        <v>20</v>
      </c>
      <c r="AA2" s="9">
        <v>21</v>
      </c>
      <c r="AB2" s="30">
        <v>22</v>
      </c>
      <c r="AC2" s="9">
        <v>23</v>
      </c>
      <c r="AD2" s="30">
        <v>24</v>
      </c>
      <c r="AE2" s="13" t="s">
        <v>8</v>
      </c>
      <c r="AF2" s="21" t="s">
        <v>3</v>
      </c>
      <c r="AG2" s="25" t="s">
        <v>9</v>
      </c>
      <c r="AH2" s="21" t="s">
        <v>5</v>
      </c>
      <c r="AI2" s="4"/>
      <c r="AJ2" s="160"/>
    </row>
    <row r="3" spans="1:36" ht="12.75">
      <c r="A3" s="157">
        <v>1</v>
      </c>
      <c r="B3" s="144">
        <v>802</v>
      </c>
      <c r="C3" s="6" t="s">
        <v>64</v>
      </c>
      <c r="D3" s="140" t="s">
        <v>50</v>
      </c>
      <c r="E3" s="10">
        <v>1</v>
      </c>
      <c r="F3" s="14">
        <v>0.5625</v>
      </c>
      <c r="G3" s="28"/>
      <c r="H3" s="31"/>
      <c r="I3" s="28"/>
      <c r="J3" s="31"/>
      <c r="K3" s="28"/>
      <c r="L3" s="31"/>
      <c r="M3" s="28"/>
      <c r="N3" s="31">
        <v>50</v>
      </c>
      <c r="O3" s="28"/>
      <c r="P3" s="31"/>
      <c r="Q3" s="28">
        <v>5</v>
      </c>
      <c r="R3" s="31"/>
      <c r="S3" s="28"/>
      <c r="T3" s="31"/>
      <c r="U3" s="28"/>
      <c r="V3" s="31">
        <v>5</v>
      </c>
      <c r="W3" s="28">
        <v>5</v>
      </c>
      <c r="X3" s="31">
        <v>5</v>
      </c>
      <c r="Y3" s="28">
        <v>5</v>
      </c>
      <c r="Z3" s="31"/>
      <c r="AA3" s="28"/>
      <c r="AB3" s="31"/>
      <c r="AC3" s="28"/>
      <c r="AD3" s="31"/>
      <c r="AE3" s="17">
        <v>0.5643402777777778</v>
      </c>
      <c r="AF3" s="22">
        <f aca="true" t="shared" si="0" ref="AF3:AF36">AE3-F3</f>
        <v>0.0018402777777778434</v>
      </c>
      <c r="AG3" s="26">
        <f aca="true" t="shared" si="1" ref="AG3:AG36">TIME(,,SUM(G3:AD3))</f>
        <v>0.0008680555555555555</v>
      </c>
      <c r="AH3" s="22">
        <f aca="true" t="shared" si="2" ref="AH3:AH36">AG3+AF3</f>
        <v>0.002708333333333399</v>
      </c>
      <c r="AI3" s="146">
        <f>MIN(AH3:AH4)</f>
        <v>0.0024537037037036637</v>
      </c>
      <c r="AJ3" s="158">
        <f>RANK(AI3,$AI$3:$AI$36,1)</f>
        <v>8</v>
      </c>
    </row>
    <row r="4" spans="1:36" ht="13.5" thickBot="1">
      <c r="A4" s="157"/>
      <c r="B4" s="145"/>
      <c r="C4" s="7" t="s">
        <v>65</v>
      </c>
      <c r="D4" s="141"/>
      <c r="E4" s="11">
        <v>2</v>
      </c>
      <c r="F4" s="15">
        <v>0.5777777777777778</v>
      </c>
      <c r="G4" s="29">
        <v>5</v>
      </c>
      <c r="H4" s="32"/>
      <c r="I4" s="29"/>
      <c r="J4" s="32"/>
      <c r="K4" s="29"/>
      <c r="L4" s="32"/>
      <c r="M4" s="29">
        <v>5</v>
      </c>
      <c r="N4" s="32">
        <v>5</v>
      </c>
      <c r="O4" s="29"/>
      <c r="P4" s="32">
        <v>5</v>
      </c>
      <c r="Q4" s="29">
        <v>5</v>
      </c>
      <c r="R4" s="32"/>
      <c r="S4" s="29">
        <v>5</v>
      </c>
      <c r="T4" s="32"/>
      <c r="U4" s="29"/>
      <c r="V4" s="32">
        <v>5</v>
      </c>
      <c r="W4" s="29">
        <v>5</v>
      </c>
      <c r="X4" s="32">
        <v>5</v>
      </c>
      <c r="Y4" s="29">
        <v>5</v>
      </c>
      <c r="Z4" s="32"/>
      <c r="AA4" s="29"/>
      <c r="AB4" s="32"/>
      <c r="AC4" s="29"/>
      <c r="AD4" s="32"/>
      <c r="AE4" s="18">
        <v>0.5796527777777778</v>
      </c>
      <c r="AF4" s="23">
        <f t="shared" si="0"/>
        <v>0.00187499999999996</v>
      </c>
      <c r="AG4" s="27">
        <f t="shared" si="1"/>
        <v>0.0005787037037037038</v>
      </c>
      <c r="AH4" s="23">
        <f t="shared" si="2"/>
        <v>0.0024537037037036637</v>
      </c>
      <c r="AI4" s="147"/>
      <c r="AJ4" s="143"/>
    </row>
    <row r="5" spans="1:36" ht="12.75">
      <c r="A5" s="157">
        <v>2</v>
      </c>
      <c r="B5" s="144">
        <v>35</v>
      </c>
      <c r="C5" s="6" t="s">
        <v>66</v>
      </c>
      <c r="D5" s="140" t="s">
        <v>51</v>
      </c>
      <c r="E5" s="10">
        <v>1</v>
      </c>
      <c r="F5" s="14">
        <v>0.55625</v>
      </c>
      <c r="G5" s="28"/>
      <c r="H5" s="31"/>
      <c r="I5" s="28">
        <v>5</v>
      </c>
      <c r="J5" s="31"/>
      <c r="K5" s="28"/>
      <c r="L5" s="31"/>
      <c r="M5" s="28">
        <v>5</v>
      </c>
      <c r="N5" s="31">
        <v>50</v>
      </c>
      <c r="O5" s="28"/>
      <c r="P5" s="31"/>
      <c r="Q5" s="28"/>
      <c r="R5" s="31"/>
      <c r="S5" s="28"/>
      <c r="T5" s="31"/>
      <c r="U5" s="28">
        <v>5</v>
      </c>
      <c r="V5" s="31">
        <v>5</v>
      </c>
      <c r="W5" s="28">
        <v>5</v>
      </c>
      <c r="X5" s="31">
        <v>5</v>
      </c>
      <c r="Y5" s="28">
        <v>50</v>
      </c>
      <c r="Z5" s="31"/>
      <c r="AA5" s="28"/>
      <c r="AB5" s="31"/>
      <c r="AC5" s="28"/>
      <c r="AD5" s="31"/>
      <c r="AE5" s="17">
        <v>0.5582060185185186</v>
      </c>
      <c r="AF5" s="22">
        <f t="shared" si="0"/>
        <v>0.0019560185185185652</v>
      </c>
      <c r="AG5" s="26">
        <f t="shared" si="1"/>
        <v>0.0015046296296296294</v>
      </c>
      <c r="AH5" s="22">
        <f t="shared" si="2"/>
        <v>0.0034606481481481944</v>
      </c>
      <c r="AI5" s="146">
        <f>MIN(AH5:AH6)</f>
        <v>0.002118055555555629</v>
      </c>
      <c r="AJ5" s="158">
        <f>RANK(AI5,$AI$3:$AI$36,1)</f>
        <v>5</v>
      </c>
    </row>
    <row r="6" spans="1:36" ht="13.5" thickBot="1">
      <c r="A6" s="157"/>
      <c r="B6" s="145"/>
      <c r="C6" s="7" t="s">
        <v>62</v>
      </c>
      <c r="D6" s="141"/>
      <c r="E6" s="11">
        <v>2</v>
      </c>
      <c r="F6" s="15">
        <v>0.5784722222222222</v>
      </c>
      <c r="G6" s="29"/>
      <c r="H6" s="32"/>
      <c r="I6" s="29"/>
      <c r="J6" s="32"/>
      <c r="K6" s="29"/>
      <c r="L6" s="32">
        <v>5</v>
      </c>
      <c r="M6" s="29">
        <v>5</v>
      </c>
      <c r="N6" s="32">
        <v>5</v>
      </c>
      <c r="O6" s="29">
        <v>5</v>
      </c>
      <c r="P6" s="32"/>
      <c r="Q6" s="29">
        <v>5</v>
      </c>
      <c r="R6" s="32"/>
      <c r="S6" s="29">
        <v>5</v>
      </c>
      <c r="T6" s="32"/>
      <c r="U6" s="29"/>
      <c r="V6" s="32">
        <v>5</v>
      </c>
      <c r="W6" s="29">
        <v>5</v>
      </c>
      <c r="X6" s="32"/>
      <c r="Y6" s="29"/>
      <c r="Z6" s="32"/>
      <c r="AA6" s="29"/>
      <c r="AB6" s="32"/>
      <c r="AC6" s="29"/>
      <c r="AD6" s="32"/>
      <c r="AE6" s="18">
        <v>0.5801273148148148</v>
      </c>
      <c r="AF6" s="23">
        <f t="shared" si="0"/>
        <v>0.0016550925925926663</v>
      </c>
      <c r="AG6" s="27">
        <f t="shared" si="1"/>
        <v>0.0004629629629629629</v>
      </c>
      <c r="AH6" s="23">
        <f t="shared" si="2"/>
        <v>0.002118055555555629</v>
      </c>
      <c r="AI6" s="147"/>
      <c r="AJ6" s="143"/>
    </row>
    <row r="7" spans="1:36" ht="12.75">
      <c r="A7" s="157">
        <v>3</v>
      </c>
      <c r="B7" s="144">
        <v>87</v>
      </c>
      <c r="C7" s="6" t="s">
        <v>29</v>
      </c>
      <c r="D7" s="140" t="s">
        <v>52</v>
      </c>
      <c r="E7" s="10">
        <v>1</v>
      </c>
      <c r="F7" s="14">
        <v>0.5479166666666667</v>
      </c>
      <c r="G7" s="28"/>
      <c r="H7" s="31">
        <v>5</v>
      </c>
      <c r="I7" s="28"/>
      <c r="J7" s="31"/>
      <c r="K7" s="28">
        <v>5</v>
      </c>
      <c r="L7" s="31">
        <v>5</v>
      </c>
      <c r="M7" s="28">
        <v>5</v>
      </c>
      <c r="N7" s="31">
        <v>5</v>
      </c>
      <c r="O7" s="28"/>
      <c r="P7" s="31">
        <v>5</v>
      </c>
      <c r="Q7" s="28">
        <v>5</v>
      </c>
      <c r="R7" s="31"/>
      <c r="S7" s="28"/>
      <c r="T7" s="31">
        <v>5</v>
      </c>
      <c r="U7" s="28">
        <v>5</v>
      </c>
      <c r="V7" s="31">
        <v>5</v>
      </c>
      <c r="W7" s="28">
        <v>5</v>
      </c>
      <c r="X7" s="31">
        <v>5</v>
      </c>
      <c r="Y7" s="28">
        <v>5</v>
      </c>
      <c r="Z7" s="31"/>
      <c r="AA7" s="28"/>
      <c r="AB7" s="31"/>
      <c r="AC7" s="28"/>
      <c r="AD7" s="31"/>
      <c r="AE7" s="17">
        <v>0.5506481481481481</v>
      </c>
      <c r="AF7" s="22">
        <f t="shared" si="0"/>
        <v>0.0027314814814813904</v>
      </c>
      <c r="AG7" s="26">
        <f t="shared" si="1"/>
        <v>0.0007523148148148147</v>
      </c>
      <c r="AH7" s="22">
        <f t="shared" si="2"/>
        <v>0.003483796296296205</v>
      </c>
      <c r="AI7" s="146">
        <f>MIN(AH7:AH8)</f>
        <v>0.003483796296296205</v>
      </c>
      <c r="AJ7" s="158">
        <f>RANK(AI7,$AI$3:$AI$36,1)</f>
        <v>12</v>
      </c>
    </row>
    <row r="8" spans="1:36" ht="13.5" thickBot="1">
      <c r="A8" s="157"/>
      <c r="B8" s="145"/>
      <c r="C8" s="7" t="s">
        <v>67</v>
      </c>
      <c r="D8" s="141"/>
      <c r="E8" s="11">
        <v>2</v>
      </c>
      <c r="F8" s="15">
        <v>0.5840277777777778</v>
      </c>
      <c r="G8" s="29"/>
      <c r="H8" s="32">
        <v>5</v>
      </c>
      <c r="I8" s="29">
        <v>5</v>
      </c>
      <c r="J8" s="32">
        <v>5</v>
      </c>
      <c r="K8" s="29"/>
      <c r="L8" s="32">
        <v>5</v>
      </c>
      <c r="M8" s="29">
        <v>5</v>
      </c>
      <c r="N8" s="32"/>
      <c r="O8" s="29"/>
      <c r="P8" s="32"/>
      <c r="Q8" s="29">
        <v>5</v>
      </c>
      <c r="R8" s="32"/>
      <c r="S8" s="29"/>
      <c r="T8" s="32">
        <v>5</v>
      </c>
      <c r="U8" s="29">
        <v>5</v>
      </c>
      <c r="V8" s="32">
        <v>50</v>
      </c>
      <c r="W8" s="29">
        <v>5</v>
      </c>
      <c r="X8" s="32">
        <v>5</v>
      </c>
      <c r="Y8" s="29">
        <v>5</v>
      </c>
      <c r="Z8" s="32"/>
      <c r="AA8" s="29"/>
      <c r="AB8" s="32"/>
      <c r="AC8" s="29"/>
      <c r="AD8" s="32"/>
      <c r="AE8" s="18">
        <v>0.5866898148148149</v>
      </c>
      <c r="AF8" s="23">
        <f t="shared" si="0"/>
        <v>0.002662037037037046</v>
      </c>
      <c r="AG8" s="27">
        <f t="shared" si="1"/>
        <v>0.0012152777777777778</v>
      </c>
      <c r="AH8" s="23">
        <f t="shared" si="2"/>
        <v>0.003877314814814824</v>
      </c>
      <c r="AI8" s="147"/>
      <c r="AJ8" s="143"/>
    </row>
    <row r="9" spans="1:36" ht="12.75">
      <c r="A9" s="157">
        <v>4</v>
      </c>
      <c r="B9" s="144">
        <v>80</v>
      </c>
      <c r="C9" s="6" t="s">
        <v>68</v>
      </c>
      <c r="D9" s="140" t="s">
        <v>53</v>
      </c>
      <c r="E9" s="10">
        <v>1</v>
      </c>
      <c r="F9" s="14">
        <v>0.5527777777777778</v>
      </c>
      <c r="G9" s="28"/>
      <c r="H9" s="31">
        <v>5</v>
      </c>
      <c r="I9" s="28">
        <v>5</v>
      </c>
      <c r="J9" s="31">
        <v>5</v>
      </c>
      <c r="K9" s="28"/>
      <c r="L9" s="31"/>
      <c r="M9" s="28">
        <v>5</v>
      </c>
      <c r="N9" s="31">
        <v>5</v>
      </c>
      <c r="O9" s="28">
        <v>5</v>
      </c>
      <c r="P9" s="31">
        <v>5</v>
      </c>
      <c r="Q9" s="28">
        <v>5</v>
      </c>
      <c r="R9" s="31">
        <v>5</v>
      </c>
      <c r="S9" s="28"/>
      <c r="T9" s="31">
        <v>5</v>
      </c>
      <c r="U9" s="28">
        <v>5</v>
      </c>
      <c r="V9" s="31">
        <v>50</v>
      </c>
      <c r="W9" s="28">
        <v>5</v>
      </c>
      <c r="X9" s="31">
        <v>5</v>
      </c>
      <c r="Y9" s="28">
        <v>5</v>
      </c>
      <c r="Z9" s="31">
        <v>50</v>
      </c>
      <c r="AA9" s="28">
        <v>5</v>
      </c>
      <c r="AB9" s="31"/>
      <c r="AC9" s="28"/>
      <c r="AD9" s="31"/>
      <c r="AE9" s="17">
        <v>0.5553819444444444</v>
      </c>
      <c r="AF9" s="22">
        <f t="shared" si="0"/>
        <v>0.0026041666666666297</v>
      </c>
      <c r="AG9" s="26">
        <f t="shared" si="1"/>
        <v>0.002025462962962963</v>
      </c>
      <c r="AH9" s="22">
        <f t="shared" si="2"/>
        <v>0.004629629629629593</v>
      </c>
      <c r="AI9" s="146">
        <f>MIN(AH9:AH10)</f>
        <v>0.0028703703703702845</v>
      </c>
      <c r="AJ9" s="158">
        <f>RANK(AI9,$AI$3:$AI$36,1)</f>
        <v>10</v>
      </c>
    </row>
    <row r="10" spans="1:36" ht="13.5" thickBot="1">
      <c r="A10" s="157"/>
      <c r="B10" s="145"/>
      <c r="C10" s="7" t="s">
        <v>69</v>
      </c>
      <c r="D10" s="141"/>
      <c r="E10" s="11">
        <v>2</v>
      </c>
      <c r="F10" s="15">
        <v>0.5819444444444445</v>
      </c>
      <c r="G10" s="29"/>
      <c r="H10" s="32"/>
      <c r="I10" s="29"/>
      <c r="J10" s="32"/>
      <c r="K10" s="29">
        <v>5</v>
      </c>
      <c r="L10" s="32"/>
      <c r="M10" s="29">
        <v>5</v>
      </c>
      <c r="N10" s="32">
        <v>5</v>
      </c>
      <c r="O10" s="29"/>
      <c r="P10" s="32">
        <v>5</v>
      </c>
      <c r="Q10" s="29">
        <v>5</v>
      </c>
      <c r="R10" s="32">
        <v>5</v>
      </c>
      <c r="S10" s="29"/>
      <c r="T10" s="32"/>
      <c r="U10" s="29">
        <v>5</v>
      </c>
      <c r="V10" s="32"/>
      <c r="W10" s="29">
        <v>5</v>
      </c>
      <c r="X10" s="32">
        <v>5</v>
      </c>
      <c r="Y10" s="29">
        <v>5</v>
      </c>
      <c r="Z10" s="32"/>
      <c r="AA10" s="29"/>
      <c r="AB10" s="32"/>
      <c r="AC10" s="29"/>
      <c r="AD10" s="32"/>
      <c r="AE10" s="18">
        <v>0.5842361111111111</v>
      </c>
      <c r="AF10" s="23">
        <f t="shared" si="0"/>
        <v>0.002291666666666581</v>
      </c>
      <c r="AG10" s="27">
        <f t="shared" si="1"/>
        <v>0.0005787037037037038</v>
      </c>
      <c r="AH10" s="23">
        <f t="shared" si="2"/>
        <v>0.0028703703703702845</v>
      </c>
      <c r="AI10" s="147"/>
      <c r="AJ10" s="143"/>
    </row>
    <row r="11" spans="1:36" ht="13.5" thickBot="1">
      <c r="A11" s="157">
        <v>5</v>
      </c>
      <c r="B11" s="144">
        <v>801</v>
      </c>
      <c r="C11" s="6" t="s">
        <v>25</v>
      </c>
      <c r="D11" s="140" t="s">
        <v>54</v>
      </c>
      <c r="E11" s="10">
        <v>1</v>
      </c>
      <c r="F11" s="14">
        <v>0.5611111111111111</v>
      </c>
      <c r="G11" s="28">
        <v>5</v>
      </c>
      <c r="H11" s="31"/>
      <c r="I11" s="28"/>
      <c r="J11" s="31">
        <v>5</v>
      </c>
      <c r="K11" s="28"/>
      <c r="L11" s="31"/>
      <c r="M11" s="28"/>
      <c r="N11" s="31">
        <v>50</v>
      </c>
      <c r="O11" s="28"/>
      <c r="P11" s="31">
        <v>5</v>
      </c>
      <c r="Q11" s="28">
        <v>5</v>
      </c>
      <c r="R11" s="31">
        <v>5</v>
      </c>
      <c r="S11" s="28"/>
      <c r="T11" s="31">
        <v>5</v>
      </c>
      <c r="U11" s="28"/>
      <c r="V11" s="31">
        <v>50</v>
      </c>
      <c r="W11" s="46">
        <v>50</v>
      </c>
      <c r="X11" s="46">
        <v>50</v>
      </c>
      <c r="Y11" s="28">
        <v>5</v>
      </c>
      <c r="Z11" s="31"/>
      <c r="AA11" s="28">
        <v>5</v>
      </c>
      <c r="AB11" s="31"/>
      <c r="AC11" s="28"/>
      <c r="AD11" s="31"/>
      <c r="AE11" s="17">
        <v>0.5636458333333333</v>
      </c>
      <c r="AF11" s="22">
        <f t="shared" si="0"/>
        <v>0.0025347222222221744</v>
      </c>
      <c r="AG11" s="26">
        <f t="shared" si="1"/>
        <v>0.002777777777777778</v>
      </c>
      <c r="AH11" s="22">
        <f t="shared" si="2"/>
        <v>0.005312499999999953</v>
      </c>
      <c r="AI11" s="146">
        <f>MIN(AH11:AH12)</f>
        <v>0.0052199074074074005</v>
      </c>
      <c r="AJ11" s="158">
        <f>RANK(AI11,$AI$3:$AI$36,1)</f>
        <v>17</v>
      </c>
    </row>
    <row r="12" spans="1:36" ht="13.5" thickBot="1">
      <c r="A12" s="157"/>
      <c r="B12" s="145"/>
      <c r="C12" s="7" t="s">
        <v>70</v>
      </c>
      <c r="D12" s="141"/>
      <c r="E12" s="11">
        <v>2</v>
      </c>
      <c r="F12" s="15">
        <v>0.5881944444444445</v>
      </c>
      <c r="G12" s="29"/>
      <c r="H12" s="32"/>
      <c r="I12" s="29">
        <v>5</v>
      </c>
      <c r="J12" s="32">
        <v>5</v>
      </c>
      <c r="K12" s="29"/>
      <c r="L12" s="32"/>
      <c r="M12" s="29"/>
      <c r="N12" s="32">
        <v>5</v>
      </c>
      <c r="O12" s="29">
        <v>5</v>
      </c>
      <c r="P12" s="32"/>
      <c r="Q12" s="29">
        <v>5</v>
      </c>
      <c r="R12" s="32">
        <v>5</v>
      </c>
      <c r="S12" s="29"/>
      <c r="T12" s="32"/>
      <c r="U12" s="29"/>
      <c r="V12" s="32">
        <v>50</v>
      </c>
      <c r="W12" s="45">
        <v>50</v>
      </c>
      <c r="X12" s="45">
        <v>50</v>
      </c>
      <c r="Y12" s="29">
        <v>50</v>
      </c>
      <c r="Z12" s="32"/>
      <c r="AA12" s="29"/>
      <c r="AB12" s="32"/>
      <c r="AC12" s="29"/>
      <c r="AD12" s="32"/>
      <c r="AE12" s="18">
        <v>0.5907523148148148</v>
      </c>
      <c r="AF12" s="23">
        <f t="shared" si="0"/>
        <v>0.002557870370370363</v>
      </c>
      <c r="AG12" s="27">
        <f t="shared" si="1"/>
        <v>0.0026620370370370374</v>
      </c>
      <c r="AH12" s="23">
        <f t="shared" si="2"/>
        <v>0.0052199074074074005</v>
      </c>
      <c r="AI12" s="147"/>
      <c r="AJ12" s="143"/>
    </row>
    <row r="13" spans="1:36" ht="13.5" thickBot="1">
      <c r="A13" s="157">
        <v>6</v>
      </c>
      <c r="B13" s="144">
        <v>812</v>
      </c>
      <c r="C13" s="6" t="s">
        <v>71</v>
      </c>
      <c r="D13" s="140" t="s">
        <v>55</v>
      </c>
      <c r="E13" s="10">
        <v>1</v>
      </c>
      <c r="F13" s="14"/>
      <c r="G13" s="28"/>
      <c r="H13" s="31"/>
      <c r="I13" s="28"/>
      <c r="J13" s="31"/>
      <c r="K13" s="28"/>
      <c r="L13" s="31"/>
      <c r="M13" s="28"/>
      <c r="N13" s="31"/>
      <c r="O13" s="28"/>
      <c r="P13" s="31"/>
      <c r="Q13" s="28"/>
      <c r="R13" s="31"/>
      <c r="S13" s="28"/>
      <c r="T13" s="31"/>
      <c r="U13" s="28"/>
      <c r="V13" s="31"/>
      <c r="W13" s="28"/>
      <c r="X13" s="31"/>
      <c r="Y13" s="28"/>
      <c r="Z13" s="31"/>
      <c r="AA13" s="28"/>
      <c r="AB13" s="31"/>
      <c r="AC13" s="28"/>
      <c r="AD13" s="31"/>
      <c r="AE13" s="17">
        <v>0.625</v>
      </c>
      <c r="AF13" s="22">
        <f t="shared" si="0"/>
        <v>0.625</v>
      </c>
      <c r="AG13" s="26">
        <f t="shared" si="1"/>
        <v>0</v>
      </c>
      <c r="AH13" s="22">
        <f t="shared" si="2"/>
        <v>0.625</v>
      </c>
      <c r="AI13" s="146">
        <f>MIN(AH13:AH14)</f>
        <v>0.004131944444444502</v>
      </c>
      <c r="AJ13" s="158">
        <f>RANK(AI13,$AI$3:$AI$36,1)</f>
        <v>16</v>
      </c>
    </row>
    <row r="14" spans="1:36" ht="13.5" thickBot="1">
      <c r="A14" s="157"/>
      <c r="B14" s="145"/>
      <c r="C14" s="7" t="s">
        <v>72</v>
      </c>
      <c r="D14" s="141"/>
      <c r="E14" s="11">
        <v>2</v>
      </c>
      <c r="F14" s="15">
        <v>0.5708333333333333</v>
      </c>
      <c r="G14" s="29"/>
      <c r="H14" s="32"/>
      <c r="I14" s="29">
        <v>5</v>
      </c>
      <c r="J14" s="31">
        <v>5</v>
      </c>
      <c r="K14" s="28">
        <v>5</v>
      </c>
      <c r="L14" s="31"/>
      <c r="M14" s="28">
        <v>5</v>
      </c>
      <c r="N14" s="31"/>
      <c r="O14" s="28">
        <v>5</v>
      </c>
      <c r="P14" s="32"/>
      <c r="Q14" s="29">
        <v>5</v>
      </c>
      <c r="R14" s="32"/>
      <c r="S14" s="29"/>
      <c r="T14" s="32"/>
      <c r="U14" s="29"/>
      <c r="V14" s="32">
        <v>50</v>
      </c>
      <c r="W14" s="29">
        <v>5</v>
      </c>
      <c r="X14" s="32">
        <v>5</v>
      </c>
      <c r="Y14" s="29">
        <v>5</v>
      </c>
      <c r="Z14" s="32">
        <v>5</v>
      </c>
      <c r="AA14" s="29"/>
      <c r="AB14" s="32"/>
      <c r="AC14" s="29"/>
      <c r="AD14" s="32"/>
      <c r="AE14" s="18">
        <v>0.5738078703703704</v>
      </c>
      <c r="AF14" s="23">
        <f t="shared" si="0"/>
        <v>0.002974537037037095</v>
      </c>
      <c r="AG14" s="27">
        <f t="shared" si="1"/>
        <v>0.0011574074074074076</v>
      </c>
      <c r="AH14" s="23">
        <f t="shared" si="2"/>
        <v>0.004131944444444502</v>
      </c>
      <c r="AI14" s="147"/>
      <c r="AJ14" s="143"/>
    </row>
    <row r="15" spans="1:36" ht="12.75">
      <c r="A15" s="157">
        <v>7</v>
      </c>
      <c r="B15" s="144">
        <v>811</v>
      </c>
      <c r="C15" s="6" t="s">
        <v>21</v>
      </c>
      <c r="D15" s="140" t="s">
        <v>56</v>
      </c>
      <c r="E15" s="10">
        <v>1</v>
      </c>
      <c r="F15" s="14">
        <v>0.5597222222222222</v>
      </c>
      <c r="G15" s="28"/>
      <c r="H15" s="31"/>
      <c r="I15" s="28"/>
      <c r="J15" s="31"/>
      <c r="K15" s="28"/>
      <c r="L15" s="31"/>
      <c r="M15" s="28"/>
      <c r="N15" s="31"/>
      <c r="O15" s="28"/>
      <c r="P15" s="31"/>
      <c r="Q15" s="28">
        <v>5</v>
      </c>
      <c r="R15" s="31"/>
      <c r="S15" s="28"/>
      <c r="T15" s="31"/>
      <c r="U15" s="28"/>
      <c r="V15" s="31">
        <v>5</v>
      </c>
      <c r="W15" s="28">
        <v>5</v>
      </c>
      <c r="X15" s="31">
        <v>5</v>
      </c>
      <c r="Y15" s="28"/>
      <c r="Z15" s="31"/>
      <c r="AA15" s="28"/>
      <c r="AB15" s="31"/>
      <c r="AC15" s="28"/>
      <c r="AD15" s="31"/>
      <c r="AE15" s="17">
        <v>0.5617824074074074</v>
      </c>
      <c r="AF15" s="22">
        <f t="shared" si="0"/>
        <v>0.002060185185185137</v>
      </c>
      <c r="AG15" s="26">
        <f t="shared" si="1"/>
        <v>0.00023148148148148146</v>
      </c>
      <c r="AH15" s="22">
        <f t="shared" si="2"/>
        <v>0.0022916666666666185</v>
      </c>
      <c r="AI15" s="146">
        <f>MIN(AH15:AH16)</f>
        <v>0.002164351851851831</v>
      </c>
      <c r="AJ15" s="158">
        <f>RANK(AI15,$AI$3:$AI$36,1)</f>
        <v>6</v>
      </c>
    </row>
    <row r="16" spans="1:36" ht="13.5" thickBot="1">
      <c r="A16" s="157"/>
      <c r="B16" s="145"/>
      <c r="C16" s="7" t="s">
        <v>73</v>
      </c>
      <c r="D16" s="141"/>
      <c r="E16" s="11">
        <v>2</v>
      </c>
      <c r="F16" s="15">
        <v>0.5701388888888889</v>
      </c>
      <c r="G16" s="29"/>
      <c r="H16" s="32"/>
      <c r="I16" s="29"/>
      <c r="J16" s="32"/>
      <c r="K16" s="29"/>
      <c r="L16" s="32"/>
      <c r="M16" s="29">
        <v>5</v>
      </c>
      <c r="N16" s="32"/>
      <c r="O16" s="29"/>
      <c r="P16" s="32"/>
      <c r="Q16" s="29">
        <v>5</v>
      </c>
      <c r="R16" s="32"/>
      <c r="S16" s="29"/>
      <c r="T16" s="32"/>
      <c r="U16" s="29"/>
      <c r="V16" s="32">
        <v>5</v>
      </c>
      <c r="W16" s="29">
        <v>5</v>
      </c>
      <c r="X16" s="32">
        <v>5</v>
      </c>
      <c r="Y16" s="29">
        <v>5</v>
      </c>
      <c r="Z16" s="32">
        <v>5</v>
      </c>
      <c r="AA16" s="29"/>
      <c r="AB16" s="32"/>
      <c r="AC16" s="29"/>
      <c r="AD16" s="32"/>
      <c r="AE16" s="18">
        <v>0.5718981481481481</v>
      </c>
      <c r="AF16" s="23">
        <f t="shared" si="0"/>
        <v>0.0017592592592592382</v>
      </c>
      <c r="AG16" s="27">
        <f t="shared" si="1"/>
        <v>0.0004050925925925926</v>
      </c>
      <c r="AH16" s="23">
        <f t="shared" si="2"/>
        <v>0.002164351851851831</v>
      </c>
      <c r="AI16" s="147"/>
      <c r="AJ16" s="143"/>
    </row>
    <row r="17" spans="1:36" ht="12.75">
      <c r="A17" s="157">
        <v>8</v>
      </c>
      <c r="B17" s="144">
        <v>808</v>
      </c>
      <c r="C17" s="6" t="s">
        <v>74</v>
      </c>
      <c r="D17" s="140" t="s">
        <v>57</v>
      </c>
      <c r="E17" s="10">
        <v>1</v>
      </c>
      <c r="F17" s="14">
        <v>0.5555555555555556</v>
      </c>
      <c r="G17" s="28"/>
      <c r="H17" s="31"/>
      <c r="I17" s="28">
        <v>5</v>
      </c>
      <c r="J17" s="31"/>
      <c r="K17" s="28"/>
      <c r="L17" s="31">
        <v>5</v>
      </c>
      <c r="M17" s="28">
        <v>5</v>
      </c>
      <c r="N17" s="31">
        <v>5</v>
      </c>
      <c r="O17" s="28">
        <v>5</v>
      </c>
      <c r="P17" s="31">
        <v>5</v>
      </c>
      <c r="Q17" s="28"/>
      <c r="R17" s="31"/>
      <c r="S17" s="28"/>
      <c r="T17" s="31"/>
      <c r="U17" s="28"/>
      <c r="V17" s="31">
        <v>5</v>
      </c>
      <c r="W17" s="28">
        <v>5</v>
      </c>
      <c r="X17" s="31">
        <v>5</v>
      </c>
      <c r="Y17" s="28"/>
      <c r="Z17" s="31"/>
      <c r="AA17" s="28"/>
      <c r="AB17" s="31"/>
      <c r="AC17" s="28"/>
      <c r="AD17" s="31"/>
      <c r="AE17" s="17">
        <v>0.5575347222222222</v>
      </c>
      <c r="AF17" s="22">
        <f t="shared" si="0"/>
        <v>0.001979166666666643</v>
      </c>
      <c r="AG17" s="26">
        <f t="shared" si="1"/>
        <v>0.0005208333333333333</v>
      </c>
      <c r="AH17" s="22">
        <f t="shared" si="2"/>
        <v>0.002499999999999976</v>
      </c>
      <c r="AI17" s="146">
        <f>MIN(AH17:AH18)</f>
        <v>0.002233796296296313</v>
      </c>
      <c r="AJ17" s="158">
        <f>RANK(AI17,$AI$3:$AI$36,1)</f>
        <v>7</v>
      </c>
    </row>
    <row r="18" spans="1:36" ht="13.5" thickBot="1">
      <c r="A18" s="157"/>
      <c r="B18" s="145"/>
      <c r="C18" s="7" t="s">
        <v>75</v>
      </c>
      <c r="D18" s="141"/>
      <c r="E18" s="11">
        <v>2</v>
      </c>
      <c r="F18" s="15">
        <v>0.5888888888888889</v>
      </c>
      <c r="G18" s="29"/>
      <c r="H18" s="32"/>
      <c r="I18" s="29"/>
      <c r="J18" s="32"/>
      <c r="K18" s="29"/>
      <c r="L18" s="32"/>
      <c r="M18" s="29">
        <v>5</v>
      </c>
      <c r="N18" s="32"/>
      <c r="O18" s="29"/>
      <c r="P18" s="32"/>
      <c r="Q18" s="29">
        <v>5</v>
      </c>
      <c r="R18" s="32"/>
      <c r="S18" s="29"/>
      <c r="T18" s="32"/>
      <c r="U18" s="29"/>
      <c r="V18" s="32">
        <v>5</v>
      </c>
      <c r="W18" s="29">
        <v>5</v>
      </c>
      <c r="X18" s="32"/>
      <c r="Y18" s="29"/>
      <c r="Z18" s="32"/>
      <c r="AA18" s="29"/>
      <c r="AB18" s="32"/>
      <c r="AC18" s="29"/>
      <c r="AD18" s="32"/>
      <c r="AE18" s="18">
        <v>0.5908912037037037</v>
      </c>
      <c r="AF18" s="23">
        <f t="shared" si="0"/>
        <v>0.0020023148148148318</v>
      </c>
      <c r="AG18" s="27">
        <f t="shared" si="1"/>
        <v>0.00023148148148148146</v>
      </c>
      <c r="AH18" s="23">
        <f t="shared" si="2"/>
        <v>0.002233796296296313</v>
      </c>
      <c r="AI18" s="147"/>
      <c r="AJ18" s="143"/>
    </row>
    <row r="19" spans="1:36" ht="12.75">
      <c r="A19" s="157">
        <v>9</v>
      </c>
      <c r="B19" s="144">
        <v>21</v>
      </c>
      <c r="C19" s="6" t="s">
        <v>76</v>
      </c>
      <c r="D19" s="140" t="s">
        <v>78</v>
      </c>
      <c r="E19" s="10">
        <v>1</v>
      </c>
      <c r="F19" s="14">
        <v>0.545138888888889</v>
      </c>
      <c r="G19" s="28"/>
      <c r="H19" s="31"/>
      <c r="I19" s="28"/>
      <c r="J19" s="31"/>
      <c r="K19" s="28"/>
      <c r="L19" s="31">
        <v>5</v>
      </c>
      <c r="M19" s="28"/>
      <c r="N19" s="31"/>
      <c r="O19" s="28"/>
      <c r="P19" s="31"/>
      <c r="Q19" s="28">
        <v>5</v>
      </c>
      <c r="R19" s="31"/>
      <c r="S19" s="28"/>
      <c r="T19" s="31"/>
      <c r="U19" s="28"/>
      <c r="V19" s="31">
        <v>5</v>
      </c>
      <c r="W19" s="28">
        <v>5</v>
      </c>
      <c r="X19" s="31"/>
      <c r="Y19" s="28">
        <v>5</v>
      </c>
      <c r="Z19" s="31"/>
      <c r="AA19" s="28"/>
      <c r="AB19" s="31"/>
      <c r="AC19" s="28"/>
      <c r="AD19" s="31"/>
      <c r="AE19" s="17">
        <v>0.5468287037037037</v>
      </c>
      <c r="AF19" s="22">
        <f t="shared" si="0"/>
        <v>0.001689814814814783</v>
      </c>
      <c r="AG19" s="26">
        <f t="shared" si="1"/>
        <v>0.0002893518518518519</v>
      </c>
      <c r="AH19" s="22">
        <f t="shared" si="2"/>
        <v>0.0019791666666666347</v>
      </c>
      <c r="AI19" s="146">
        <f>MIN(AH19:AH20)</f>
        <v>0.0019212962962963105</v>
      </c>
      <c r="AJ19" s="158">
        <f>RANK(AI19,$AI$3:$AI$36,1)</f>
        <v>3</v>
      </c>
    </row>
    <row r="20" spans="1:36" ht="13.5" thickBot="1">
      <c r="A20" s="157"/>
      <c r="B20" s="145"/>
      <c r="C20" s="7" t="s">
        <v>77</v>
      </c>
      <c r="D20" s="141"/>
      <c r="E20" s="11">
        <v>2</v>
      </c>
      <c r="F20" s="15">
        <v>0.5652777777777778</v>
      </c>
      <c r="G20" s="29"/>
      <c r="H20" s="32"/>
      <c r="I20" s="29"/>
      <c r="J20" s="32"/>
      <c r="K20" s="29"/>
      <c r="L20" s="32"/>
      <c r="M20" s="29"/>
      <c r="N20" s="32"/>
      <c r="O20" s="29"/>
      <c r="P20" s="32">
        <v>5</v>
      </c>
      <c r="Q20" s="29">
        <v>5</v>
      </c>
      <c r="R20" s="32"/>
      <c r="S20" s="29"/>
      <c r="T20" s="32"/>
      <c r="U20" s="29"/>
      <c r="V20" s="32"/>
      <c r="W20" s="29"/>
      <c r="X20" s="32"/>
      <c r="Y20" s="29"/>
      <c r="Z20" s="32">
        <v>5</v>
      </c>
      <c r="AA20" s="29"/>
      <c r="AB20" s="32"/>
      <c r="AC20" s="29"/>
      <c r="AD20" s="32"/>
      <c r="AE20" s="18">
        <v>0.567025462962963</v>
      </c>
      <c r="AF20" s="23">
        <f t="shared" si="0"/>
        <v>0.0017476851851851993</v>
      </c>
      <c r="AG20" s="27">
        <f t="shared" si="1"/>
        <v>0.00017361111111111112</v>
      </c>
      <c r="AH20" s="23">
        <f t="shared" si="2"/>
        <v>0.0019212962962963105</v>
      </c>
      <c r="AI20" s="147"/>
      <c r="AJ20" s="143"/>
    </row>
    <row r="21" spans="1:36" ht="12.75">
      <c r="A21" s="157">
        <v>10</v>
      </c>
      <c r="B21" s="144">
        <v>3</v>
      </c>
      <c r="C21" s="6" t="s">
        <v>79</v>
      </c>
      <c r="D21" s="140" t="s">
        <v>58</v>
      </c>
      <c r="E21" s="10">
        <v>1</v>
      </c>
      <c r="F21" s="14">
        <v>0.5638888888888889</v>
      </c>
      <c r="G21" s="28"/>
      <c r="H21" s="31"/>
      <c r="I21" s="28">
        <v>5</v>
      </c>
      <c r="J21" s="31"/>
      <c r="K21" s="28">
        <v>5</v>
      </c>
      <c r="L21" s="31"/>
      <c r="M21" s="28">
        <v>5</v>
      </c>
      <c r="N21" s="31">
        <v>5</v>
      </c>
      <c r="O21" s="28"/>
      <c r="P21" s="31">
        <v>5</v>
      </c>
      <c r="Q21" s="28">
        <v>5</v>
      </c>
      <c r="R21" s="31"/>
      <c r="S21" s="28"/>
      <c r="T21" s="31">
        <v>5</v>
      </c>
      <c r="U21" s="28">
        <v>5</v>
      </c>
      <c r="V21" s="31">
        <v>50</v>
      </c>
      <c r="W21" s="28">
        <v>5</v>
      </c>
      <c r="X21" s="31">
        <v>5</v>
      </c>
      <c r="Y21" s="28">
        <v>5</v>
      </c>
      <c r="Z21" s="31"/>
      <c r="AA21" s="28">
        <v>5</v>
      </c>
      <c r="AB21" s="31"/>
      <c r="AC21" s="28"/>
      <c r="AD21" s="31"/>
      <c r="AE21" s="17">
        <v>0.5663773148148148</v>
      </c>
      <c r="AF21" s="22">
        <f t="shared" si="0"/>
        <v>0.002488425925925908</v>
      </c>
      <c r="AG21" s="26">
        <f t="shared" si="1"/>
        <v>0.001273148148148148</v>
      </c>
      <c r="AH21" s="22">
        <f t="shared" si="2"/>
        <v>0.003761574074074056</v>
      </c>
      <c r="AI21" s="146">
        <f>MIN(AH21:AH22)</f>
        <v>0.002905092592592512</v>
      </c>
      <c r="AJ21" s="158">
        <f>RANK(AI21,$AI$3:$AI$36,1)</f>
        <v>11</v>
      </c>
    </row>
    <row r="22" spans="1:36" ht="13.5" thickBot="1">
      <c r="A22" s="157"/>
      <c r="B22" s="145"/>
      <c r="C22" s="7" t="s">
        <v>80</v>
      </c>
      <c r="D22" s="141"/>
      <c r="E22" s="11">
        <v>2</v>
      </c>
      <c r="F22" s="15">
        <v>0.5854166666666667</v>
      </c>
      <c r="G22" s="29">
        <v>5</v>
      </c>
      <c r="H22" s="32"/>
      <c r="I22" s="29"/>
      <c r="J22" s="32">
        <v>5</v>
      </c>
      <c r="K22" s="29"/>
      <c r="L22" s="32">
        <v>5</v>
      </c>
      <c r="M22" s="29">
        <v>5</v>
      </c>
      <c r="N22" s="32"/>
      <c r="O22" s="29"/>
      <c r="P22" s="32">
        <v>5</v>
      </c>
      <c r="Q22" s="29">
        <v>5</v>
      </c>
      <c r="R22" s="32"/>
      <c r="S22" s="29"/>
      <c r="T22" s="32"/>
      <c r="U22" s="29">
        <v>5</v>
      </c>
      <c r="V22" s="32">
        <v>5</v>
      </c>
      <c r="W22" s="29">
        <v>5</v>
      </c>
      <c r="X22" s="32">
        <v>5</v>
      </c>
      <c r="Y22" s="29"/>
      <c r="Z22" s="32"/>
      <c r="AA22" s="29"/>
      <c r="AB22" s="32"/>
      <c r="AC22" s="29"/>
      <c r="AD22" s="32"/>
      <c r="AE22" s="18">
        <v>0.5877430555555555</v>
      </c>
      <c r="AF22" s="23">
        <f t="shared" si="0"/>
        <v>0.0023263888888888085</v>
      </c>
      <c r="AG22" s="27">
        <f t="shared" si="1"/>
        <v>0.0005787037037037038</v>
      </c>
      <c r="AH22" s="23">
        <f t="shared" si="2"/>
        <v>0.002905092592592512</v>
      </c>
      <c r="AI22" s="147"/>
      <c r="AJ22" s="143"/>
    </row>
    <row r="23" spans="1:36" ht="12.75">
      <c r="A23" s="157">
        <v>11</v>
      </c>
      <c r="B23" s="144">
        <v>5</v>
      </c>
      <c r="C23" s="6" t="s">
        <v>81</v>
      </c>
      <c r="D23" s="140" t="s">
        <v>45</v>
      </c>
      <c r="E23" s="10">
        <v>1</v>
      </c>
      <c r="F23" s="14">
        <v>0.5458333333333333</v>
      </c>
      <c r="G23" s="28"/>
      <c r="H23" s="31"/>
      <c r="I23" s="28">
        <v>5</v>
      </c>
      <c r="J23" s="31">
        <v>5</v>
      </c>
      <c r="K23" s="28"/>
      <c r="L23" s="31">
        <v>5</v>
      </c>
      <c r="M23" s="28">
        <v>5</v>
      </c>
      <c r="N23" s="31">
        <v>5</v>
      </c>
      <c r="O23" s="28"/>
      <c r="P23" s="31"/>
      <c r="Q23" s="28">
        <v>5</v>
      </c>
      <c r="R23" s="31"/>
      <c r="S23" s="28"/>
      <c r="T23" s="31"/>
      <c r="U23" s="28"/>
      <c r="V23" s="31">
        <v>50</v>
      </c>
      <c r="W23" s="28"/>
      <c r="X23" s="31"/>
      <c r="Y23" s="28">
        <v>5</v>
      </c>
      <c r="Z23" s="31"/>
      <c r="AA23" s="28"/>
      <c r="AB23" s="31"/>
      <c r="AC23" s="28"/>
      <c r="AD23" s="31"/>
      <c r="AE23" s="17">
        <v>0.5483912037037036</v>
      </c>
      <c r="AF23" s="22">
        <f t="shared" si="0"/>
        <v>0.002557870370370363</v>
      </c>
      <c r="AG23" s="26">
        <f t="shared" si="1"/>
        <v>0.0009837962962962964</v>
      </c>
      <c r="AH23" s="22">
        <f t="shared" si="2"/>
        <v>0.0035416666666666595</v>
      </c>
      <c r="AI23" s="146">
        <f>MIN(AH23:AH24)</f>
        <v>0.0035416666666666595</v>
      </c>
      <c r="AJ23" s="158">
        <f>RANK(AI23,$AI$3:$AI$36,1)</f>
        <v>13</v>
      </c>
    </row>
    <row r="24" spans="1:36" ht="13.5" thickBot="1">
      <c r="A24" s="157"/>
      <c r="B24" s="145"/>
      <c r="C24" s="7" t="s">
        <v>82</v>
      </c>
      <c r="D24" s="141"/>
      <c r="E24" s="11">
        <v>2</v>
      </c>
      <c r="F24" s="15">
        <v>0.5680555555555555</v>
      </c>
      <c r="G24" s="29"/>
      <c r="H24" s="32"/>
      <c r="I24" s="29"/>
      <c r="J24" s="32">
        <v>5</v>
      </c>
      <c r="K24" s="29"/>
      <c r="L24" s="32">
        <v>5</v>
      </c>
      <c r="M24" s="29"/>
      <c r="N24" s="32">
        <v>5</v>
      </c>
      <c r="O24" s="29"/>
      <c r="P24" s="32">
        <v>5</v>
      </c>
      <c r="Q24" s="29">
        <v>5</v>
      </c>
      <c r="R24" s="32"/>
      <c r="S24" s="29">
        <v>5</v>
      </c>
      <c r="T24" s="32"/>
      <c r="U24" s="29"/>
      <c r="V24" s="32">
        <v>5</v>
      </c>
      <c r="W24" s="29">
        <v>50</v>
      </c>
      <c r="X24" s="32">
        <v>50</v>
      </c>
      <c r="Y24" s="29">
        <v>50</v>
      </c>
      <c r="Z24" s="32">
        <v>50</v>
      </c>
      <c r="AA24" s="29">
        <v>50</v>
      </c>
      <c r="AB24" s="32"/>
      <c r="AC24" s="29"/>
      <c r="AD24" s="32"/>
      <c r="AE24" s="18">
        <v>0.625</v>
      </c>
      <c r="AF24" s="23">
        <f t="shared" si="0"/>
        <v>0.056944444444444464</v>
      </c>
      <c r="AG24" s="27">
        <f t="shared" si="1"/>
        <v>0.003298611111111111</v>
      </c>
      <c r="AH24" s="23">
        <f t="shared" si="2"/>
        <v>0.06024305555555558</v>
      </c>
      <c r="AI24" s="147"/>
      <c r="AJ24" s="143"/>
    </row>
    <row r="25" spans="1:36" ht="12.75">
      <c r="A25" s="157">
        <v>12</v>
      </c>
      <c r="B25" s="144">
        <v>11</v>
      </c>
      <c r="C25" s="6" t="s">
        <v>83</v>
      </c>
      <c r="D25" s="140" t="s">
        <v>58</v>
      </c>
      <c r="E25" s="10">
        <v>1</v>
      </c>
      <c r="F25" s="14">
        <v>0.5493055555555556</v>
      </c>
      <c r="G25" s="28"/>
      <c r="H25" s="31"/>
      <c r="I25" s="28"/>
      <c r="J25" s="31"/>
      <c r="K25" s="28"/>
      <c r="L25" s="31"/>
      <c r="M25" s="28"/>
      <c r="N25" s="31"/>
      <c r="O25" s="28"/>
      <c r="P25" s="31"/>
      <c r="Q25" s="28"/>
      <c r="R25" s="31"/>
      <c r="S25" s="28"/>
      <c r="T25" s="31"/>
      <c r="U25" s="28"/>
      <c r="V25" s="31">
        <v>5</v>
      </c>
      <c r="W25" s="28"/>
      <c r="X25" s="31"/>
      <c r="Y25" s="28">
        <v>5</v>
      </c>
      <c r="Z25" s="31"/>
      <c r="AA25" s="28"/>
      <c r="AB25" s="31"/>
      <c r="AC25" s="28"/>
      <c r="AD25" s="31"/>
      <c r="AE25" s="17">
        <v>0.550787037037037</v>
      </c>
      <c r="AF25" s="22">
        <f t="shared" si="0"/>
        <v>0.001481481481481417</v>
      </c>
      <c r="AG25" s="26">
        <f t="shared" si="1"/>
        <v>0.00011574074074074073</v>
      </c>
      <c r="AH25" s="22">
        <f t="shared" si="2"/>
        <v>0.0015972222222221577</v>
      </c>
      <c r="AI25" s="146">
        <f>MIN(AH25:AH26)</f>
        <v>0.0015972222222221577</v>
      </c>
      <c r="AJ25" s="158">
        <f>RANK(AI25,$AI$3:$AI$36,1)</f>
        <v>1</v>
      </c>
    </row>
    <row r="26" spans="1:36" ht="13.5" thickBot="1">
      <c r="A26" s="157"/>
      <c r="B26" s="145"/>
      <c r="C26" s="7" t="s">
        <v>35</v>
      </c>
      <c r="D26" s="141"/>
      <c r="E26" s="11">
        <v>2</v>
      </c>
      <c r="F26" s="15">
        <v>0.5729166666666666</v>
      </c>
      <c r="G26" s="29">
        <v>5</v>
      </c>
      <c r="H26" s="32"/>
      <c r="I26" s="29"/>
      <c r="J26" s="32"/>
      <c r="K26" s="29"/>
      <c r="L26" s="32"/>
      <c r="M26" s="29"/>
      <c r="N26" s="32"/>
      <c r="O26" s="29"/>
      <c r="P26" s="32"/>
      <c r="Q26" s="29"/>
      <c r="R26" s="32"/>
      <c r="S26" s="29"/>
      <c r="T26" s="32"/>
      <c r="U26" s="29"/>
      <c r="V26" s="32">
        <v>5</v>
      </c>
      <c r="W26" s="29"/>
      <c r="X26" s="32">
        <v>50</v>
      </c>
      <c r="Y26" s="29">
        <v>5</v>
      </c>
      <c r="Z26" s="32"/>
      <c r="AA26" s="29"/>
      <c r="AB26" s="32"/>
      <c r="AC26" s="29"/>
      <c r="AD26" s="32"/>
      <c r="AE26" s="18">
        <v>0.5745138888888889</v>
      </c>
      <c r="AF26" s="23">
        <f t="shared" si="0"/>
        <v>0.0015972222222222499</v>
      </c>
      <c r="AG26" s="27">
        <f t="shared" si="1"/>
        <v>0.0007523148148148147</v>
      </c>
      <c r="AH26" s="23">
        <f t="shared" si="2"/>
        <v>0.0023495370370370645</v>
      </c>
      <c r="AI26" s="147"/>
      <c r="AJ26" s="143"/>
    </row>
    <row r="27" spans="1:36" ht="12.75">
      <c r="A27" s="157">
        <v>13</v>
      </c>
      <c r="B27" s="144">
        <v>31</v>
      </c>
      <c r="C27" s="6" t="s">
        <v>84</v>
      </c>
      <c r="D27" s="140" t="s">
        <v>86</v>
      </c>
      <c r="E27" s="10">
        <v>1</v>
      </c>
      <c r="F27" s="14">
        <v>0.5541666666666667</v>
      </c>
      <c r="G27" s="28"/>
      <c r="H27" s="31"/>
      <c r="I27" s="28"/>
      <c r="J27" s="31"/>
      <c r="K27" s="28"/>
      <c r="L27" s="31"/>
      <c r="M27" s="28">
        <v>5</v>
      </c>
      <c r="N27" s="31"/>
      <c r="O27" s="28"/>
      <c r="P27" s="31"/>
      <c r="Q27" s="28">
        <v>5</v>
      </c>
      <c r="R27" s="31"/>
      <c r="S27" s="28"/>
      <c r="T27" s="31"/>
      <c r="U27" s="28"/>
      <c r="V27" s="31"/>
      <c r="W27" s="28"/>
      <c r="X27" s="31"/>
      <c r="Y27" s="28"/>
      <c r="Z27" s="31"/>
      <c r="AA27" s="28"/>
      <c r="AB27" s="31"/>
      <c r="AC27" s="28"/>
      <c r="AD27" s="31"/>
      <c r="AE27" s="17">
        <v>0.5558449074074074</v>
      </c>
      <c r="AF27" s="22">
        <f t="shared" si="0"/>
        <v>0.001678240740740744</v>
      </c>
      <c r="AG27" s="26">
        <f t="shared" si="1"/>
        <v>0.00011574074074074073</v>
      </c>
      <c r="AH27" s="22">
        <f t="shared" si="2"/>
        <v>0.0017939814814814847</v>
      </c>
      <c r="AI27" s="146">
        <f>MIN(AH27:AH28)</f>
        <v>0.0017939814814814847</v>
      </c>
      <c r="AJ27" s="158">
        <f>RANK(AI27,$AI$3:$AI$36,1)</f>
        <v>2</v>
      </c>
    </row>
    <row r="28" spans="1:36" ht="13.5" thickBot="1">
      <c r="A28" s="157"/>
      <c r="B28" s="145"/>
      <c r="C28" s="7" t="s">
        <v>85</v>
      </c>
      <c r="D28" s="141"/>
      <c r="E28" s="11">
        <v>2</v>
      </c>
      <c r="F28" s="15">
        <v>0.5722222222222222</v>
      </c>
      <c r="G28" s="29"/>
      <c r="H28" s="32"/>
      <c r="I28" s="29"/>
      <c r="J28" s="32"/>
      <c r="K28" s="29"/>
      <c r="L28" s="32"/>
      <c r="M28" s="29"/>
      <c r="N28" s="32"/>
      <c r="O28" s="29"/>
      <c r="P28" s="32"/>
      <c r="Q28" s="29">
        <v>5</v>
      </c>
      <c r="R28" s="32"/>
      <c r="S28" s="29"/>
      <c r="T28" s="32"/>
      <c r="U28" s="29"/>
      <c r="V28" s="32"/>
      <c r="W28" s="29"/>
      <c r="X28" s="32">
        <v>5</v>
      </c>
      <c r="Y28" s="29"/>
      <c r="Z28" s="32"/>
      <c r="AA28" s="29"/>
      <c r="AB28" s="32"/>
      <c r="AC28" s="29"/>
      <c r="AD28" s="32"/>
      <c r="AE28" s="18">
        <v>0.5739930555555556</v>
      </c>
      <c r="AF28" s="23">
        <f t="shared" si="0"/>
        <v>0.001770833333333388</v>
      </c>
      <c r="AG28" s="27">
        <f t="shared" si="1"/>
        <v>0.00011574074074074073</v>
      </c>
      <c r="AH28" s="23">
        <f t="shared" si="2"/>
        <v>0.0018865740740741288</v>
      </c>
      <c r="AI28" s="147"/>
      <c r="AJ28" s="143"/>
    </row>
    <row r="29" spans="1:36" ht="12.75">
      <c r="A29" s="157">
        <v>14</v>
      </c>
      <c r="B29" s="144">
        <v>14</v>
      </c>
      <c r="C29" s="6" t="s">
        <v>87</v>
      </c>
      <c r="D29" s="140" t="s">
        <v>48</v>
      </c>
      <c r="E29" s="10">
        <v>1</v>
      </c>
      <c r="F29" s="14">
        <v>0.5513888888888888</v>
      </c>
      <c r="G29" s="28"/>
      <c r="H29" s="31"/>
      <c r="I29" s="28">
        <v>5</v>
      </c>
      <c r="J29" s="31"/>
      <c r="K29" s="28"/>
      <c r="L29" s="31">
        <v>5</v>
      </c>
      <c r="M29" s="28"/>
      <c r="N29" s="31">
        <v>50</v>
      </c>
      <c r="O29" s="28"/>
      <c r="P29" s="31"/>
      <c r="Q29" s="28">
        <v>5</v>
      </c>
      <c r="R29" s="31"/>
      <c r="S29" s="28"/>
      <c r="T29" s="31"/>
      <c r="U29" s="28"/>
      <c r="V29" s="31">
        <v>5</v>
      </c>
      <c r="W29" s="28">
        <v>5</v>
      </c>
      <c r="X29" s="31">
        <v>5</v>
      </c>
      <c r="Y29" s="28">
        <v>5</v>
      </c>
      <c r="Z29" s="31"/>
      <c r="AA29" s="28"/>
      <c r="AB29" s="31"/>
      <c r="AC29" s="28"/>
      <c r="AD29" s="31"/>
      <c r="AE29" s="17">
        <v>0.5533796296296296</v>
      </c>
      <c r="AF29" s="22">
        <f t="shared" si="0"/>
        <v>0.001990740740740793</v>
      </c>
      <c r="AG29" s="26">
        <f t="shared" si="1"/>
        <v>0.0009837962962962964</v>
      </c>
      <c r="AH29" s="22">
        <f t="shared" si="2"/>
        <v>0.0029745370370370893</v>
      </c>
      <c r="AI29" s="146">
        <f>MIN(AH29:AH30)</f>
        <v>0.002523148148148165</v>
      </c>
      <c r="AJ29" s="158">
        <f>RANK(AI29,$AI$3:$AI$36,1)</f>
        <v>9</v>
      </c>
    </row>
    <row r="30" spans="1:36" ht="13.5" thickBot="1">
      <c r="A30" s="157"/>
      <c r="B30" s="145"/>
      <c r="C30" s="7" t="s">
        <v>88</v>
      </c>
      <c r="D30" s="141"/>
      <c r="E30" s="11">
        <v>2</v>
      </c>
      <c r="F30" s="15">
        <v>0.5659722222222222</v>
      </c>
      <c r="G30" s="29"/>
      <c r="H30" s="32"/>
      <c r="I30" s="29">
        <v>5</v>
      </c>
      <c r="J30" s="32"/>
      <c r="K30" s="29">
        <v>5</v>
      </c>
      <c r="L30" s="32"/>
      <c r="M30" s="29">
        <v>5</v>
      </c>
      <c r="N30" s="32">
        <v>5</v>
      </c>
      <c r="O30" s="29"/>
      <c r="P30" s="32"/>
      <c r="Q30" s="29">
        <v>5</v>
      </c>
      <c r="R30" s="32"/>
      <c r="S30" s="29"/>
      <c r="T30" s="32"/>
      <c r="U30" s="29"/>
      <c r="V30" s="32">
        <v>5</v>
      </c>
      <c r="W30" s="29"/>
      <c r="X30" s="32">
        <v>5</v>
      </c>
      <c r="Y30" s="29"/>
      <c r="Z30" s="32">
        <v>5</v>
      </c>
      <c r="AA30" s="29">
        <v>5</v>
      </c>
      <c r="AB30" s="32"/>
      <c r="AC30" s="29"/>
      <c r="AD30" s="32"/>
      <c r="AE30" s="18">
        <v>0.567974537037037</v>
      </c>
      <c r="AF30" s="23">
        <f t="shared" si="0"/>
        <v>0.0020023148148148318</v>
      </c>
      <c r="AG30" s="27">
        <f t="shared" si="1"/>
        <v>0.0005208333333333333</v>
      </c>
      <c r="AH30" s="23">
        <f t="shared" si="2"/>
        <v>0.002523148148148165</v>
      </c>
      <c r="AI30" s="147"/>
      <c r="AJ30" s="143"/>
    </row>
    <row r="31" spans="1:36" ht="12.75">
      <c r="A31" s="157">
        <v>15</v>
      </c>
      <c r="B31" s="144">
        <v>22</v>
      </c>
      <c r="C31" s="6" t="s">
        <v>89</v>
      </c>
      <c r="D31" s="140" t="s">
        <v>49</v>
      </c>
      <c r="E31" s="10">
        <v>1</v>
      </c>
      <c r="F31" s="14">
        <v>0.55</v>
      </c>
      <c r="G31" s="28"/>
      <c r="H31" s="31"/>
      <c r="I31" s="28"/>
      <c r="J31" s="31">
        <v>5</v>
      </c>
      <c r="K31" s="28">
        <v>50</v>
      </c>
      <c r="L31" s="31"/>
      <c r="M31" s="28"/>
      <c r="N31" s="31">
        <v>5</v>
      </c>
      <c r="O31" s="28"/>
      <c r="P31" s="31"/>
      <c r="Q31" s="28">
        <v>5</v>
      </c>
      <c r="R31" s="31"/>
      <c r="S31" s="28">
        <v>5</v>
      </c>
      <c r="T31" s="31"/>
      <c r="U31" s="28">
        <v>5</v>
      </c>
      <c r="V31" s="31">
        <v>5</v>
      </c>
      <c r="W31" s="28">
        <v>5</v>
      </c>
      <c r="X31" s="31">
        <v>5</v>
      </c>
      <c r="Y31" s="28"/>
      <c r="Z31" s="31"/>
      <c r="AA31" s="28"/>
      <c r="AB31" s="31"/>
      <c r="AC31" s="28"/>
      <c r="AD31" s="31"/>
      <c r="AE31" s="17">
        <v>0.5525231481481482</v>
      </c>
      <c r="AF31" s="22">
        <f t="shared" si="0"/>
        <v>0.0025231481481481355</v>
      </c>
      <c r="AG31" s="26">
        <f t="shared" si="1"/>
        <v>0.0010416666666666667</v>
      </c>
      <c r="AH31" s="22">
        <f t="shared" si="2"/>
        <v>0.003564814814814802</v>
      </c>
      <c r="AI31" s="146">
        <f>MIN(AH31:AH32)</f>
        <v>0.003564814814814802</v>
      </c>
      <c r="AJ31" s="158">
        <f>RANK(AI31,$AI$3:$AI$36,1)</f>
        <v>14</v>
      </c>
    </row>
    <row r="32" spans="1:36" ht="13.5" thickBot="1">
      <c r="A32" s="157"/>
      <c r="B32" s="145"/>
      <c r="C32" s="7" t="s">
        <v>90</v>
      </c>
      <c r="D32" s="141"/>
      <c r="E32" s="11">
        <v>2</v>
      </c>
      <c r="F32" s="15">
        <v>0.575</v>
      </c>
      <c r="G32" s="29"/>
      <c r="H32" s="32"/>
      <c r="I32" s="29"/>
      <c r="J32" s="32"/>
      <c r="K32" s="29">
        <v>50</v>
      </c>
      <c r="L32" s="32"/>
      <c r="M32" s="32">
        <v>5</v>
      </c>
      <c r="N32" s="33">
        <v>5</v>
      </c>
      <c r="O32" s="29"/>
      <c r="P32" s="32">
        <v>5</v>
      </c>
      <c r="Q32" s="29">
        <v>5</v>
      </c>
      <c r="R32" s="32"/>
      <c r="S32" s="29"/>
      <c r="T32" s="32"/>
      <c r="U32" s="29"/>
      <c r="V32" s="32">
        <v>5</v>
      </c>
      <c r="W32" s="29">
        <v>50</v>
      </c>
      <c r="X32" s="32"/>
      <c r="Y32" s="29"/>
      <c r="Z32" s="32"/>
      <c r="AA32" s="29"/>
      <c r="AB32" s="32"/>
      <c r="AC32" s="29"/>
      <c r="AD32" s="32"/>
      <c r="AE32" s="18">
        <v>0.5775925925925925</v>
      </c>
      <c r="AF32" s="23">
        <f t="shared" si="0"/>
        <v>0.002592592592592591</v>
      </c>
      <c r="AG32" s="27">
        <f t="shared" si="1"/>
        <v>0.0014467592592592594</v>
      </c>
      <c r="AH32" s="23">
        <f t="shared" si="2"/>
        <v>0.00403935185185185</v>
      </c>
      <c r="AI32" s="147"/>
      <c r="AJ32" s="143"/>
    </row>
    <row r="33" spans="1:36" ht="12.75">
      <c r="A33" s="157">
        <v>16</v>
      </c>
      <c r="B33" s="144">
        <v>12</v>
      </c>
      <c r="C33" s="6" t="s">
        <v>91</v>
      </c>
      <c r="D33" s="140"/>
      <c r="E33" s="10">
        <v>1</v>
      </c>
      <c r="F33" s="14">
        <v>0.5569444444444445</v>
      </c>
      <c r="G33" s="28">
        <v>5</v>
      </c>
      <c r="H33" s="31">
        <v>5</v>
      </c>
      <c r="I33" s="28"/>
      <c r="J33" s="31">
        <v>5</v>
      </c>
      <c r="K33" s="28"/>
      <c r="L33" s="31"/>
      <c r="M33" s="28">
        <v>5</v>
      </c>
      <c r="N33" s="31"/>
      <c r="O33" s="28"/>
      <c r="P33" s="31"/>
      <c r="Q33" s="28">
        <v>5</v>
      </c>
      <c r="R33" s="31">
        <v>5</v>
      </c>
      <c r="S33" s="28"/>
      <c r="T33" s="31"/>
      <c r="U33" s="28">
        <v>5</v>
      </c>
      <c r="V33" s="31">
        <v>50</v>
      </c>
      <c r="W33" s="28">
        <v>5</v>
      </c>
      <c r="X33" s="31">
        <v>5</v>
      </c>
      <c r="Y33" s="28">
        <v>5</v>
      </c>
      <c r="Z33" s="31"/>
      <c r="AA33" s="28">
        <v>5</v>
      </c>
      <c r="AB33" s="31"/>
      <c r="AC33" s="28"/>
      <c r="AD33" s="31"/>
      <c r="AE33" s="17">
        <v>0.559675925925926</v>
      </c>
      <c r="AF33" s="22">
        <f t="shared" si="0"/>
        <v>0.0027314814814815014</v>
      </c>
      <c r="AG33" s="26">
        <f t="shared" si="1"/>
        <v>0.0012152777777777778</v>
      </c>
      <c r="AH33" s="22">
        <f t="shared" si="2"/>
        <v>0.003946759259259279</v>
      </c>
      <c r="AI33" s="146">
        <f>MIN(AH33:AH34)</f>
        <v>0.003946759259259279</v>
      </c>
      <c r="AJ33" s="158">
        <f>RANK(AI33,$AI$3:$AI$36,1)</f>
        <v>15</v>
      </c>
    </row>
    <row r="34" spans="1:36" ht="13.5" thickBot="1">
      <c r="A34" s="157"/>
      <c r="B34" s="145"/>
      <c r="C34" s="7" t="s">
        <v>114</v>
      </c>
      <c r="D34" s="141"/>
      <c r="E34" s="11">
        <v>2</v>
      </c>
      <c r="F34" s="15">
        <v>0.5826388888888888</v>
      </c>
      <c r="G34" s="29"/>
      <c r="H34" s="32">
        <v>5</v>
      </c>
      <c r="I34" s="29">
        <v>5</v>
      </c>
      <c r="J34" s="32"/>
      <c r="K34" s="29"/>
      <c r="L34" s="32"/>
      <c r="M34" s="29">
        <v>5</v>
      </c>
      <c r="N34" s="32">
        <v>50</v>
      </c>
      <c r="O34" s="29"/>
      <c r="P34" s="32">
        <v>5</v>
      </c>
      <c r="Q34" s="29">
        <v>5</v>
      </c>
      <c r="R34" s="32">
        <v>5</v>
      </c>
      <c r="S34" s="29"/>
      <c r="T34" s="32"/>
      <c r="U34" s="29"/>
      <c r="V34" s="32">
        <v>50</v>
      </c>
      <c r="W34" s="29">
        <v>5</v>
      </c>
      <c r="X34" s="32">
        <v>5</v>
      </c>
      <c r="Y34" s="29">
        <v>5</v>
      </c>
      <c r="Z34" s="32">
        <v>5</v>
      </c>
      <c r="AA34" s="29"/>
      <c r="AB34" s="32"/>
      <c r="AC34" s="29"/>
      <c r="AD34" s="32"/>
      <c r="AE34" s="18">
        <v>0.5855439814814815</v>
      </c>
      <c r="AF34" s="23">
        <f t="shared" si="0"/>
        <v>0.0029050925925926396</v>
      </c>
      <c r="AG34" s="27">
        <f t="shared" si="1"/>
        <v>0.001736111111111111</v>
      </c>
      <c r="AH34" s="23">
        <f t="shared" si="2"/>
        <v>0.004641203703703751</v>
      </c>
      <c r="AI34" s="147"/>
      <c r="AJ34" s="143"/>
    </row>
    <row r="35" spans="1:36" ht="12.75">
      <c r="A35" s="157">
        <v>17</v>
      </c>
      <c r="B35" s="144">
        <v>17</v>
      </c>
      <c r="C35" s="6" t="s">
        <v>92</v>
      </c>
      <c r="D35" s="140"/>
      <c r="E35" s="10">
        <v>1</v>
      </c>
      <c r="F35" s="14">
        <v>0.5465277777777778</v>
      </c>
      <c r="G35" s="28"/>
      <c r="H35" s="31"/>
      <c r="I35" s="28"/>
      <c r="J35" s="31"/>
      <c r="K35" s="28"/>
      <c r="L35" s="31"/>
      <c r="M35" s="28"/>
      <c r="N35" s="31">
        <v>5</v>
      </c>
      <c r="O35" s="28"/>
      <c r="P35" s="31"/>
      <c r="Q35" s="28"/>
      <c r="R35" s="31"/>
      <c r="S35" s="28"/>
      <c r="T35" s="31"/>
      <c r="U35" s="28">
        <v>5</v>
      </c>
      <c r="V35" s="31">
        <v>5</v>
      </c>
      <c r="W35" s="28"/>
      <c r="X35" s="31">
        <v>5</v>
      </c>
      <c r="Y35" s="28"/>
      <c r="Z35" s="31"/>
      <c r="AA35" s="28"/>
      <c r="AB35" s="31"/>
      <c r="AC35" s="28"/>
      <c r="AD35" s="31"/>
      <c r="AE35" s="17">
        <v>0.5482407407407407</v>
      </c>
      <c r="AF35" s="22">
        <f t="shared" si="0"/>
        <v>0.0017129629629628607</v>
      </c>
      <c r="AG35" s="26">
        <f t="shared" si="1"/>
        <v>0.00023148148148148146</v>
      </c>
      <c r="AH35" s="22">
        <f t="shared" si="2"/>
        <v>0.001944444444444342</v>
      </c>
      <c r="AI35" s="146">
        <f>MIN(AH35:AH36)</f>
        <v>0.001944444444444342</v>
      </c>
      <c r="AJ35" s="158">
        <f>RANK(AI35,$AI$3:$AI$36,1)</f>
        <v>4</v>
      </c>
    </row>
    <row r="36" spans="1:36" ht="13.5" thickBot="1">
      <c r="A36" s="157"/>
      <c r="B36" s="145"/>
      <c r="C36" s="7" t="s">
        <v>179</v>
      </c>
      <c r="D36" s="141"/>
      <c r="E36" s="11">
        <v>2</v>
      </c>
      <c r="F36" s="15">
        <v>0.5736111111111112</v>
      </c>
      <c r="G36" s="29">
        <v>5</v>
      </c>
      <c r="H36" s="32"/>
      <c r="I36" s="29"/>
      <c r="J36" s="32"/>
      <c r="K36" s="29"/>
      <c r="L36" s="32"/>
      <c r="M36" s="29"/>
      <c r="N36" s="32"/>
      <c r="O36" s="29"/>
      <c r="P36" s="32"/>
      <c r="Q36" s="29">
        <v>5</v>
      </c>
      <c r="R36" s="32"/>
      <c r="S36" s="29"/>
      <c r="T36" s="32"/>
      <c r="U36" s="29">
        <v>5</v>
      </c>
      <c r="V36" s="32">
        <v>5</v>
      </c>
      <c r="W36" s="29">
        <v>5</v>
      </c>
      <c r="X36" s="32">
        <v>5</v>
      </c>
      <c r="Y36" s="29"/>
      <c r="Z36" s="32">
        <v>5</v>
      </c>
      <c r="AA36" s="29"/>
      <c r="AB36" s="32"/>
      <c r="AC36" s="29"/>
      <c r="AD36" s="32"/>
      <c r="AE36" s="18">
        <v>0.5752546296296296</v>
      </c>
      <c r="AF36" s="23">
        <f t="shared" si="0"/>
        <v>0.0016435185185184054</v>
      </c>
      <c r="AG36" s="27">
        <f t="shared" si="1"/>
        <v>0.0004050925925925926</v>
      </c>
      <c r="AH36" s="23">
        <f t="shared" si="2"/>
        <v>0.002048611111110998</v>
      </c>
      <c r="AI36" s="147"/>
      <c r="AJ36" s="143"/>
    </row>
  </sheetData>
  <mergeCells count="89">
    <mergeCell ref="AJ1:AJ2"/>
    <mergeCell ref="B3:B4"/>
    <mergeCell ref="D3:D4"/>
    <mergeCell ref="AJ3:AJ4"/>
    <mergeCell ref="B1:B2"/>
    <mergeCell ref="C1:C2"/>
    <mergeCell ref="G1:AD1"/>
    <mergeCell ref="AI3:AI4"/>
    <mergeCell ref="B5:B6"/>
    <mergeCell ref="D5:D6"/>
    <mergeCell ref="AJ5:AJ6"/>
    <mergeCell ref="B7:B8"/>
    <mergeCell ref="D7:D8"/>
    <mergeCell ref="AJ7:AJ8"/>
    <mergeCell ref="AI5:AI6"/>
    <mergeCell ref="AI7:AI8"/>
    <mergeCell ref="B9:B10"/>
    <mergeCell ref="D9:D10"/>
    <mergeCell ref="AJ9:AJ10"/>
    <mergeCell ref="B11:B12"/>
    <mergeCell ref="D11:D12"/>
    <mergeCell ref="AJ11:AJ12"/>
    <mergeCell ref="AI9:AI10"/>
    <mergeCell ref="AI11:AI12"/>
    <mergeCell ref="B13:B14"/>
    <mergeCell ref="D13:D14"/>
    <mergeCell ref="AJ13:AJ14"/>
    <mergeCell ref="B15:B16"/>
    <mergeCell ref="D15:D16"/>
    <mergeCell ref="AJ15:AJ16"/>
    <mergeCell ref="AI13:AI14"/>
    <mergeCell ref="AI15:AI16"/>
    <mergeCell ref="B17:B18"/>
    <mergeCell ref="D17:D18"/>
    <mergeCell ref="AJ17:AJ18"/>
    <mergeCell ref="B19:B20"/>
    <mergeCell ref="D19:D20"/>
    <mergeCell ref="AJ19:AJ20"/>
    <mergeCell ref="AI17:AI18"/>
    <mergeCell ref="AI19:AI20"/>
    <mergeCell ref="B21:B22"/>
    <mergeCell ref="D21:D22"/>
    <mergeCell ref="AJ21:AJ22"/>
    <mergeCell ref="B23:B24"/>
    <mergeCell ref="D23:D24"/>
    <mergeCell ref="AJ23:AJ24"/>
    <mergeCell ref="AI21:AI22"/>
    <mergeCell ref="AI23:AI24"/>
    <mergeCell ref="B25:B26"/>
    <mergeCell ref="D25:D26"/>
    <mergeCell ref="AJ25:AJ26"/>
    <mergeCell ref="B27:B28"/>
    <mergeCell ref="D27:D28"/>
    <mergeCell ref="AJ27:AJ28"/>
    <mergeCell ref="AI25:AI26"/>
    <mergeCell ref="AI27:AI28"/>
    <mergeCell ref="B29:B30"/>
    <mergeCell ref="D29:D30"/>
    <mergeCell ref="AJ29:AJ30"/>
    <mergeCell ref="B31:B32"/>
    <mergeCell ref="D31:D32"/>
    <mergeCell ref="AJ31:AJ32"/>
    <mergeCell ref="AI29:AI30"/>
    <mergeCell ref="AI31:AI32"/>
    <mergeCell ref="B33:B34"/>
    <mergeCell ref="D33:D34"/>
    <mergeCell ref="AJ33:AJ34"/>
    <mergeCell ref="B35:B36"/>
    <mergeCell ref="D35:D36"/>
    <mergeCell ref="AJ35:AJ36"/>
    <mergeCell ref="AI33:AI34"/>
    <mergeCell ref="AI35:AI3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27:A28"/>
    <mergeCell ref="A29:A30"/>
    <mergeCell ref="A31:A32"/>
    <mergeCell ref="A33:A34"/>
  </mergeCells>
  <printOptions/>
  <pageMargins left="0.1968503937007874" right="0.1968503937007874" top="0.7874015748031497" bottom="0.3937007874015748" header="0.31496062992125984" footer="0.5118110236220472"/>
  <pageSetup orientation="landscape" paperSize="9" scale="76" r:id="rId1"/>
  <headerFooter alignWithMargins="0">
    <oddHeader>&amp;L&amp;14К2С&amp;C&amp;"Arial CYR,полужирный"&amp;14"Золотая осень"&amp;R&amp;14&amp;D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view="pageBreakPreview" zoomScale="60" workbookViewId="0" topLeftCell="C1">
      <pane xSplit="3" ySplit="2" topLeftCell="F14" activePane="bottomRight" state="frozen"/>
      <selection pane="topLeft" activeCell="C1" sqref="C1"/>
      <selection pane="topRight" activeCell="F1" sqref="F1"/>
      <selection pane="bottomLeft" activeCell="C3" sqref="C3"/>
      <selection pane="bottomRight" activeCell="AM59" sqref="AM59"/>
    </sheetView>
  </sheetViews>
  <sheetFormatPr defaultColWidth="9.00390625" defaultRowHeight="12.75"/>
  <cols>
    <col min="1" max="1" width="6.875" style="1" hidden="1" customWidth="1"/>
    <col min="2" max="2" width="12.75390625" style="8" hidden="1" customWidth="1"/>
    <col min="3" max="3" width="11.875" style="81" customWidth="1"/>
    <col min="4" max="4" width="6.125" style="33" customWidth="1"/>
    <col min="5" max="5" width="9.375" style="90" hidden="1" customWidth="1"/>
    <col min="6" max="6" width="3.875" style="3" customWidth="1"/>
    <col min="7" max="7" width="3.875" style="33" customWidth="1"/>
    <col min="8" max="8" width="4.00390625" style="3" customWidth="1"/>
    <col min="9" max="9" width="3.875" style="33" customWidth="1"/>
    <col min="10" max="10" width="3.625" style="3" customWidth="1"/>
    <col min="11" max="11" width="3.75390625" style="33" customWidth="1"/>
    <col min="12" max="12" width="3.75390625" style="3" customWidth="1"/>
    <col min="13" max="13" width="3.75390625" style="33" customWidth="1"/>
    <col min="14" max="14" width="3.75390625" style="109" customWidth="1"/>
    <col min="15" max="15" width="4.00390625" style="33" customWidth="1"/>
    <col min="16" max="16" width="4.00390625" style="3" customWidth="1"/>
    <col min="17" max="17" width="4.00390625" style="33" customWidth="1"/>
    <col min="18" max="18" width="3.75390625" style="109" customWidth="1"/>
    <col min="19" max="19" width="3.875" style="33" customWidth="1"/>
    <col min="20" max="20" width="4.00390625" style="3" customWidth="1"/>
    <col min="21" max="21" width="3.875" style="33" customWidth="1"/>
    <col min="22" max="22" width="4.00390625" style="3" customWidth="1"/>
    <col min="23" max="23" width="3.875" style="33" customWidth="1"/>
    <col min="24" max="24" width="3.875" style="3" customWidth="1"/>
    <col min="25" max="25" width="4.125" style="33" customWidth="1"/>
    <col min="26" max="26" width="3.875" style="3" customWidth="1"/>
    <col min="27" max="27" width="3.75390625" style="33" customWidth="1"/>
    <col min="28" max="28" width="3.75390625" style="3" customWidth="1"/>
    <col min="29" max="29" width="3.625" style="33" customWidth="1"/>
    <col min="30" max="30" width="9.00390625" style="116" hidden="1" customWidth="1"/>
    <col min="31" max="31" width="8.00390625" style="8" customWidth="1"/>
    <col min="32" max="32" width="7.625" style="116" customWidth="1"/>
    <col min="33" max="33" width="7.375" style="8" customWidth="1"/>
    <col min="34" max="34" width="0" style="53" hidden="1" customWidth="1"/>
    <col min="35" max="35" width="0" style="1" hidden="1" customWidth="1"/>
    <col min="36" max="16384" width="9.125" style="1" customWidth="1"/>
  </cols>
  <sheetData>
    <row r="1" spans="1:36" ht="16.5" customHeight="1" thickBot="1">
      <c r="A1" s="151" t="s">
        <v>12</v>
      </c>
      <c r="B1" s="148" t="s">
        <v>0</v>
      </c>
      <c r="C1" s="35"/>
      <c r="D1" s="55" t="s">
        <v>63</v>
      </c>
      <c r="E1" s="82"/>
      <c r="F1" s="154" t="s">
        <v>1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6"/>
      <c r="AD1" s="110"/>
      <c r="AE1" s="2" t="s">
        <v>2</v>
      </c>
      <c r="AF1" s="38" t="s">
        <v>2</v>
      </c>
      <c r="AG1" s="2" t="s">
        <v>4</v>
      </c>
      <c r="AH1" s="50" t="s">
        <v>10</v>
      </c>
      <c r="AI1" s="159" t="s">
        <v>6</v>
      </c>
      <c r="AJ1" s="159" t="s">
        <v>6</v>
      </c>
    </row>
    <row r="2" spans="1:36" ht="18.75" customHeight="1" thickBot="1">
      <c r="A2" s="152"/>
      <c r="B2" s="153"/>
      <c r="C2" s="75" t="s">
        <v>155</v>
      </c>
      <c r="D2" s="30"/>
      <c r="E2" s="83" t="s">
        <v>7</v>
      </c>
      <c r="F2" s="9">
        <v>1</v>
      </c>
      <c r="G2" s="30">
        <v>2</v>
      </c>
      <c r="H2" s="9">
        <v>3</v>
      </c>
      <c r="I2" s="30">
        <v>4</v>
      </c>
      <c r="J2" s="9">
        <v>5</v>
      </c>
      <c r="K2" s="30">
        <v>6</v>
      </c>
      <c r="L2" s="9">
        <v>7</v>
      </c>
      <c r="M2" s="30">
        <v>8</v>
      </c>
      <c r="N2" s="9">
        <v>9</v>
      </c>
      <c r="O2" s="30">
        <v>10</v>
      </c>
      <c r="P2" s="9">
        <v>11</v>
      </c>
      <c r="Q2" s="30">
        <v>12</v>
      </c>
      <c r="R2" s="9">
        <v>13</v>
      </c>
      <c r="S2" s="30">
        <v>14</v>
      </c>
      <c r="T2" s="9">
        <v>15</v>
      </c>
      <c r="U2" s="30">
        <v>16</v>
      </c>
      <c r="V2" s="9">
        <v>17</v>
      </c>
      <c r="W2" s="30">
        <v>18</v>
      </c>
      <c r="X2" s="9">
        <v>19</v>
      </c>
      <c r="Y2" s="30">
        <v>20</v>
      </c>
      <c r="Z2" s="9">
        <v>21</v>
      </c>
      <c r="AA2" s="30">
        <v>22</v>
      </c>
      <c r="AB2" s="9">
        <v>23</v>
      </c>
      <c r="AC2" s="30">
        <v>24</v>
      </c>
      <c r="AD2" s="103" t="s">
        <v>8</v>
      </c>
      <c r="AE2" s="4" t="s">
        <v>3</v>
      </c>
      <c r="AF2" s="34" t="s">
        <v>9</v>
      </c>
      <c r="AG2" s="4" t="s">
        <v>5</v>
      </c>
      <c r="AH2" s="54"/>
      <c r="AI2" s="160"/>
      <c r="AJ2" s="160"/>
    </row>
    <row r="3" spans="1:36" ht="12.75">
      <c r="A3" s="144"/>
      <c r="B3" s="6"/>
      <c r="C3" s="76" t="s">
        <v>156</v>
      </c>
      <c r="D3" s="57" t="s">
        <v>157</v>
      </c>
      <c r="E3" s="84"/>
      <c r="F3" s="28">
        <v>5</v>
      </c>
      <c r="G3" s="31"/>
      <c r="H3" s="28"/>
      <c r="I3" s="31"/>
      <c r="J3" s="28"/>
      <c r="K3" s="31"/>
      <c r="L3" s="28"/>
      <c r="M3" s="31"/>
      <c r="N3" s="28"/>
      <c r="O3" s="31"/>
      <c r="P3" s="28">
        <v>5</v>
      </c>
      <c r="Q3" s="31"/>
      <c r="R3" s="28"/>
      <c r="S3" s="31"/>
      <c r="T3" s="28"/>
      <c r="U3" s="31"/>
      <c r="V3" s="28"/>
      <c r="W3" s="31"/>
      <c r="X3" s="28"/>
      <c r="Y3" s="31"/>
      <c r="Z3" s="28"/>
      <c r="AA3" s="31"/>
      <c r="AB3" s="28"/>
      <c r="AC3" s="31"/>
      <c r="AD3" s="111"/>
      <c r="AE3" s="146">
        <v>0.0018865740740740742</v>
      </c>
      <c r="AF3" s="146">
        <f>TIME(,,SUM(F3:AC5))</f>
        <v>0.00011574074074074073</v>
      </c>
      <c r="AG3" s="146">
        <f>AF3+AE3</f>
        <v>0.002002314814814815</v>
      </c>
      <c r="AH3" s="168">
        <f>MIN(AG3:AG5)</f>
        <v>0.002002314814814815</v>
      </c>
      <c r="AI3" s="158">
        <f>RANK(AH3,$AG$3:$AG$50,1)</f>
        <v>1</v>
      </c>
      <c r="AJ3" s="158">
        <f>RANK(AG3,$AG$3:$AG$50,1)</f>
        <v>1</v>
      </c>
    </row>
    <row r="4" spans="1:36" ht="13.5" customHeight="1">
      <c r="A4" s="134"/>
      <c r="B4" s="56"/>
      <c r="C4" s="77"/>
      <c r="D4" s="58">
        <v>49</v>
      </c>
      <c r="E4" s="85"/>
      <c r="F4" s="9"/>
      <c r="G4" s="30"/>
      <c r="H4" s="9"/>
      <c r="I4" s="30"/>
      <c r="J4" s="9"/>
      <c r="K4" s="30"/>
      <c r="L4" s="9"/>
      <c r="M4" s="30"/>
      <c r="N4" s="9"/>
      <c r="O4" s="30"/>
      <c r="P4" s="9"/>
      <c r="Q4" s="30"/>
      <c r="R4" s="9"/>
      <c r="S4" s="30"/>
      <c r="T4" s="9"/>
      <c r="U4" s="30"/>
      <c r="V4" s="9"/>
      <c r="W4" s="30"/>
      <c r="X4" s="9"/>
      <c r="Y4" s="30"/>
      <c r="Z4" s="9"/>
      <c r="AA4" s="30"/>
      <c r="AB4" s="9"/>
      <c r="AC4" s="30"/>
      <c r="AD4" s="103"/>
      <c r="AE4" s="163"/>
      <c r="AF4" s="163"/>
      <c r="AG4" s="163"/>
      <c r="AH4" s="130"/>
      <c r="AI4" s="142"/>
      <c r="AJ4" s="142"/>
    </row>
    <row r="5" spans="1:36" ht="13.5" thickBot="1">
      <c r="A5" s="145"/>
      <c r="B5" s="60"/>
      <c r="C5" s="77"/>
      <c r="D5" s="61">
        <v>28</v>
      </c>
      <c r="E5" s="86"/>
      <c r="F5" s="67"/>
      <c r="G5" s="68"/>
      <c r="H5" s="67"/>
      <c r="I5" s="68"/>
      <c r="J5" s="67"/>
      <c r="K5" s="68"/>
      <c r="L5" s="67"/>
      <c r="M5" s="68"/>
      <c r="N5" s="67"/>
      <c r="O5" s="68"/>
      <c r="P5" s="67"/>
      <c r="Q5" s="68"/>
      <c r="R5" s="67"/>
      <c r="S5" s="68"/>
      <c r="T5" s="67"/>
      <c r="U5" s="68"/>
      <c r="V5" s="67"/>
      <c r="W5" s="68"/>
      <c r="X5" s="67"/>
      <c r="Y5" s="68"/>
      <c r="Z5" s="67"/>
      <c r="AA5" s="68"/>
      <c r="AB5" s="67"/>
      <c r="AC5" s="68"/>
      <c r="AD5" s="112"/>
      <c r="AE5" s="147"/>
      <c r="AF5" s="147"/>
      <c r="AG5" s="147"/>
      <c r="AH5" s="131"/>
      <c r="AI5" s="143"/>
      <c r="AJ5" s="143"/>
    </row>
    <row r="6" spans="1:36" s="72" customFormat="1" ht="12.75">
      <c r="A6" s="164"/>
      <c r="B6" s="78"/>
      <c r="C6" s="76" t="s">
        <v>158</v>
      </c>
      <c r="D6" s="57" t="s">
        <v>157</v>
      </c>
      <c r="E6" s="87"/>
      <c r="F6" s="92"/>
      <c r="G6" s="31"/>
      <c r="H6" s="28">
        <v>5</v>
      </c>
      <c r="I6" s="31"/>
      <c r="J6" s="28">
        <v>5</v>
      </c>
      <c r="K6" s="31"/>
      <c r="L6" s="28"/>
      <c r="M6" s="31"/>
      <c r="N6" s="28"/>
      <c r="O6" s="31">
        <v>5</v>
      </c>
      <c r="P6" s="28">
        <v>5</v>
      </c>
      <c r="Q6" s="31">
        <v>5</v>
      </c>
      <c r="R6" s="28"/>
      <c r="S6" s="31"/>
      <c r="T6" s="28">
        <v>5</v>
      </c>
      <c r="U6" s="31">
        <v>5</v>
      </c>
      <c r="V6" s="28">
        <v>50</v>
      </c>
      <c r="W6" s="31">
        <v>50</v>
      </c>
      <c r="X6" s="28">
        <v>50</v>
      </c>
      <c r="Y6" s="31">
        <v>5</v>
      </c>
      <c r="Z6" s="28">
        <v>5</v>
      </c>
      <c r="AA6" s="31"/>
      <c r="AB6" s="28"/>
      <c r="AC6" s="31"/>
      <c r="AD6" s="111"/>
      <c r="AE6" s="146">
        <v>0.003414351851851852</v>
      </c>
      <c r="AF6" s="146">
        <f>TIME(,,SUM(F6:AC8))</f>
        <v>0.002893518518518519</v>
      </c>
      <c r="AG6" s="146">
        <f>AF6+AE6</f>
        <v>0.006307870370370371</v>
      </c>
      <c r="AH6" s="132">
        <f>MIN(AG6:AG7)</f>
        <v>0.006307870370370371</v>
      </c>
      <c r="AI6" s="158">
        <f>RANK(AH6,$AG$3:$AG$50,1)</f>
        <v>14</v>
      </c>
      <c r="AJ6" s="158">
        <f>RANK(AG6,$AG$3:$AG$50,1)</f>
        <v>14</v>
      </c>
    </row>
    <row r="7" spans="1:36" s="70" customFormat="1" ht="13.5" thickBot="1">
      <c r="A7" s="165"/>
      <c r="B7" s="79"/>
      <c r="C7" s="77"/>
      <c r="D7" s="91">
        <v>67</v>
      </c>
      <c r="E7" s="88"/>
      <c r="F7" s="93"/>
      <c r="G7" s="95"/>
      <c r="H7" s="96">
        <v>5</v>
      </c>
      <c r="I7" s="95"/>
      <c r="J7" s="96"/>
      <c r="K7" s="95"/>
      <c r="L7" s="96"/>
      <c r="M7" s="95">
        <v>5</v>
      </c>
      <c r="N7" s="96"/>
      <c r="O7" s="95">
        <v>5</v>
      </c>
      <c r="P7" s="96">
        <v>5</v>
      </c>
      <c r="Q7" s="95"/>
      <c r="R7" s="96"/>
      <c r="S7" s="95"/>
      <c r="T7" s="96"/>
      <c r="U7" s="95">
        <v>5</v>
      </c>
      <c r="V7" s="96"/>
      <c r="W7" s="95">
        <v>5</v>
      </c>
      <c r="X7" s="96"/>
      <c r="Y7" s="95"/>
      <c r="Z7" s="96"/>
      <c r="AA7" s="95"/>
      <c r="AB7" s="96"/>
      <c r="AC7" s="95"/>
      <c r="AD7" s="113"/>
      <c r="AE7" s="163"/>
      <c r="AF7" s="163"/>
      <c r="AG7" s="163"/>
      <c r="AH7" s="133"/>
      <c r="AI7" s="142"/>
      <c r="AJ7" s="142"/>
    </row>
    <row r="8" spans="1:36" s="100" customFormat="1" ht="13.5" thickBot="1">
      <c r="A8" s="144"/>
      <c r="B8" s="97"/>
      <c r="C8" s="77"/>
      <c r="D8" s="61">
        <v>59</v>
      </c>
      <c r="E8" s="98"/>
      <c r="F8" s="99"/>
      <c r="G8" s="68"/>
      <c r="H8" s="67"/>
      <c r="I8" s="68"/>
      <c r="J8" s="67">
        <v>5</v>
      </c>
      <c r="K8" s="68"/>
      <c r="L8" s="67"/>
      <c r="M8" s="68"/>
      <c r="N8" s="67"/>
      <c r="O8" s="68"/>
      <c r="P8" s="67"/>
      <c r="Q8" s="68"/>
      <c r="R8" s="67"/>
      <c r="S8" s="68"/>
      <c r="T8" s="67">
        <v>5</v>
      </c>
      <c r="U8" s="68">
        <v>5</v>
      </c>
      <c r="V8" s="67">
        <v>5</v>
      </c>
      <c r="W8" s="68">
        <v>5</v>
      </c>
      <c r="X8" s="67"/>
      <c r="Y8" s="68"/>
      <c r="Z8" s="67"/>
      <c r="AA8" s="68"/>
      <c r="AB8" s="67"/>
      <c r="AC8" s="68"/>
      <c r="AD8" s="112"/>
      <c r="AE8" s="147"/>
      <c r="AF8" s="147"/>
      <c r="AG8" s="147"/>
      <c r="AH8" s="168">
        <f>MIN(AG8:AG9)</f>
        <v>0.002662037037037037</v>
      </c>
      <c r="AI8" s="143"/>
      <c r="AJ8" s="143"/>
    </row>
    <row r="9" spans="1:36" s="72" customFormat="1" ht="13.5" thickBot="1">
      <c r="A9" s="145"/>
      <c r="B9" s="78"/>
      <c r="C9" s="76" t="s">
        <v>159</v>
      </c>
      <c r="D9" s="57" t="s">
        <v>157</v>
      </c>
      <c r="E9" s="87"/>
      <c r="F9" s="92"/>
      <c r="G9" s="31"/>
      <c r="H9" s="28">
        <v>5</v>
      </c>
      <c r="I9" s="31"/>
      <c r="J9" s="28"/>
      <c r="K9" s="31"/>
      <c r="L9" s="28"/>
      <c r="M9" s="31">
        <v>5</v>
      </c>
      <c r="N9" s="28"/>
      <c r="O9" s="31">
        <v>5</v>
      </c>
      <c r="P9" s="28">
        <v>5</v>
      </c>
      <c r="Q9" s="31"/>
      <c r="R9" s="28"/>
      <c r="S9" s="31"/>
      <c r="T9" s="28"/>
      <c r="U9" s="31">
        <v>5</v>
      </c>
      <c r="V9" s="28"/>
      <c r="W9" s="31">
        <v>5</v>
      </c>
      <c r="X9" s="28"/>
      <c r="Y9" s="31">
        <v>5</v>
      </c>
      <c r="Z9" s="28"/>
      <c r="AA9" s="31"/>
      <c r="AB9" s="28"/>
      <c r="AC9" s="31"/>
      <c r="AD9" s="111"/>
      <c r="AE9" s="146">
        <v>0.002025462962962963</v>
      </c>
      <c r="AF9" s="146">
        <f>TIME(,,SUM(F9:AC11))</f>
        <v>0.000636574074074074</v>
      </c>
      <c r="AG9" s="146">
        <f>AF9+AE9</f>
        <v>0.002662037037037037</v>
      </c>
      <c r="AH9" s="131"/>
      <c r="AI9" s="158" t="e">
        <f>RANK(AG6+AG9,$AG$3:$AG$50,1)</f>
        <v>#N/A</v>
      </c>
      <c r="AJ9" s="158">
        <f>RANK(AG9,$AG$3:$AG$50,1)</f>
        <v>4</v>
      </c>
    </row>
    <row r="10" spans="1:36" s="70" customFormat="1" ht="12.75">
      <c r="A10" s="165"/>
      <c r="B10" s="79"/>
      <c r="C10" s="77" t="s">
        <v>160</v>
      </c>
      <c r="D10" s="91">
        <v>84</v>
      </c>
      <c r="E10" s="88"/>
      <c r="F10" s="93"/>
      <c r="G10" s="95"/>
      <c r="H10" s="96"/>
      <c r="I10" s="95"/>
      <c r="J10" s="96"/>
      <c r="K10" s="95">
        <v>5</v>
      </c>
      <c r="L10" s="96"/>
      <c r="M10" s="95"/>
      <c r="N10" s="96"/>
      <c r="O10" s="95">
        <v>5</v>
      </c>
      <c r="P10" s="96">
        <v>5</v>
      </c>
      <c r="Q10" s="95"/>
      <c r="R10" s="96"/>
      <c r="S10" s="95"/>
      <c r="T10" s="96"/>
      <c r="U10" s="95"/>
      <c r="V10" s="96"/>
      <c r="W10" s="95"/>
      <c r="X10" s="96"/>
      <c r="Y10" s="95"/>
      <c r="Z10" s="96"/>
      <c r="AA10" s="95"/>
      <c r="AB10" s="96"/>
      <c r="AC10" s="95"/>
      <c r="AD10" s="113"/>
      <c r="AE10" s="163"/>
      <c r="AF10" s="163"/>
      <c r="AG10" s="163"/>
      <c r="AH10" s="133">
        <f>MIN(AG10:AG11)</f>
        <v>0</v>
      </c>
      <c r="AI10" s="142"/>
      <c r="AJ10" s="142"/>
    </row>
    <row r="11" spans="1:36" s="100" customFormat="1" ht="13.5" thickBot="1">
      <c r="A11" s="167"/>
      <c r="B11" s="97"/>
      <c r="C11" s="77"/>
      <c r="D11" s="61">
        <v>83</v>
      </c>
      <c r="E11" s="98"/>
      <c r="F11" s="99"/>
      <c r="G11" s="68"/>
      <c r="H11" s="67"/>
      <c r="I11" s="68"/>
      <c r="J11" s="67"/>
      <c r="K11" s="68"/>
      <c r="L11" s="67"/>
      <c r="M11" s="68"/>
      <c r="N11" s="67"/>
      <c r="O11" s="68">
        <v>5</v>
      </c>
      <c r="P11" s="67"/>
      <c r="Q11" s="68"/>
      <c r="R11" s="67"/>
      <c r="S11" s="68"/>
      <c r="T11" s="67"/>
      <c r="U11" s="68"/>
      <c r="V11" s="67"/>
      <c r="W11" s="68"/>
      <c r="X11" s="67"/>
      <c r="Y11" s="68"/>
      <c r="Z11" s="67"/>
      <c r="AA11" s="68"/>
      <c r="AB11" s="67"/>
      <c r="AC11" s="68"/>
      <c r="AD11" s="112"/>
      <c r="AE11" s="147"/>
      <c r="AF11" s="147"/>
      <c r="AG11" s="147"/>
      <c r="AH11" s="135"/>
      <c r="AI11" s="143"/>
      <c r="AJ11" s="143"/>
    </row>
    <row r="12" spans="1:36" s="72" customFormat="1" ht="12.75">
      <c r="A12" s="164"/>
      <c r="B12" s="71"/>
      <c r="C12" s="78" t="s">
        <v>161</v>
      </c>
      <c r="D12" s="57" t="s">
        <v>157</v>
      </c>
      <c r="E12" s="87"/>
      <c r="F12" s="92"/>
      <c r="G12" s="31"/>
      <c r="H12" s="28"/>
      <c r="I12" s="31">
        <v>5</v>
      </c>
      <c r="J12" s="28"/>
      <c r="K12" s="31">
        <v>5</v>
      </c>
      <c r="L12" s="28"/>
      <c r="M12" s="31"/>
      <c r="N12" s="28"/>
      <c r="O12" s="31">
        <v>5</v>
      </c>
      <c r="P12" s="28"/>
      <c r="Q12" s="31"/>
      <c r="R12" s="28"/>
      <c r="S12" s="31">
        <v>5</v>
      </c>
      <c r="T12" s="28"/>
      <c r="U12" s="31">
        <v>5</v>
      </c>
      <c r="V12" s="28"/>
      <c r="W12" s="31">
        <v>5</v>
      </c>
      <c r="X12" s="28"/>
      <c r="Y12" s="31"/>
      <c r="Z12" s="28"/>
      <c r="AA12" s="31"/>
      <c r="AB12" s="28"/>
      <c r="AC12" s="31"/>
      <c r="AD12" s="111"/>
      <c r="AE12" s="146">
        <v>0.0021643518518518518</v>
      </c>
      <c r="AF12" s="146">
        <f>TIME(,,SUM(F12:AC14))</f>
        <v>0.0007523148148148147</v>
      </c>
      <c r="AG12" s="146">
        <f>AF12+AE12</f>
        <v>0.0029166666666666664</v>
      </c>
      <c r="AH12" s="132">
        <f>MIN(AG12:AG13)</f>
        <v>0.0029166666666666664</v>
      </c>
      <c r="AI12" s="158">
        <f>RANK(AH12,$AG$3:$AG$50,1)</f>
        <v>6</v>
      </c>
      <c r="AJ12" s="158">
        <f>RANK(AG12,$AG$3:$AG$50,1)</f>
        <v>6</v>
      </c>
    </row>
    <row r="13" spans="1:36" s="70" customFormat="1" ht="12.75">
      <c r="A13" s="165"/>
      <c r="B13" s="43"/>
      <c r="C13" s="79" t="s">
        <v>162</v>
      </c>
      <c r="D13" s="91">
        <v>45</v>
      </c>
      <c r="E13" s="88"/>
      <c r="F13" s="93"/>
      <c r="G13" s="95"/>
      <c r="H13" s="96"/>
      <c r="I13" s="95"/>
      <c r="J13" s="96"/>
      <c r="K13" s="95"/>
      <c r="L13" s="96"/>
      <c r="M13" s="95"/>
      <c r="N13" s="96"/>
      <c r="O13" s="95"/>
      <c r="P13" s="96"/>
      <c r="Q13" s="95"/>
      <c r="R13" s="96"/>
      <c r="S13" s="95"/>
      <c r="T13" s="96"/>
      <c r="U13" s="95"/>
      <c r="V13" s="96"/>
      <c r="W13" s="95"/>
      <c r="X13" s="96"/>
      <c r="Y13" s="95"/>
      <c r="Z13" s="96"/>
      <c r="AA13" s="95"/>
      <c r="AB13" s="96"/>
      <c r="AC13" s="95"/>
      <c r="AD13" s="113"/>
      <c r="AE13" s="163"/>
      <c r="AF13" s="163"/>
      <c r="AG13" s="163"/>
      <c r="AH13" s="133"/>
      <c r="AI13" s="142"/>
      <c r="AJ13" s="142"/>
    </row>
    <row r="14" spans="1:36" s="74" customFormat="1" ht="13.5" thickBot="1">
      <c r="A14" s="166"/>
      <c r="B14" s="73"/>
      <c r="C14" s="80"/>
      <c r="D14" s="59">
        <v>15</v>
      </c>
      <c r="E14" s="89"/>
      <c r="F14" s="94"/>
      <c r="G14" s="32">
        <v>5</v>
      </c>
      <c r="H14" s="29"/>
      <c r="I14" s="32"/>
      <c r="J14" s="29"/>
      <c r="K14" s="32">
        <v>5</v>
      </c>
      <c r="L14" s="29"/>
      <c r="M14" s="32"/>
      <c r="N14" s="29"/>
      <c r="O14" s="32">
        <v>5</v>
      </c>
      <c r="P14" s="29">
        <v>5</v>
      </c>
      <c r="Q14" s="32"/>
      <c r="R14" s="29"/>
      <c r="S14" s="32"/>
      <c r="T14" s="29"/>
      <c r="U14" s="32">
        <v>5</v>
      </c>
      <c r="V14" s="29">
        <v>5</v>
      </c>
      <c r="W14" s="32"/>
      <c r="X14" s="29"/>
      <c r="Y14" s="32"/>
      <c r="Z14" s="29">
        <v>5</v>
      </c>
      <c r="AA14" s="32"/>
      <c r="AB14" s="29"/>
      <c r="AC14" s="32"/>
      <c r="AD14" s="114"/>
      <c r="AE14" s="147"/>
      <c r="AF14" s="147"/>
      <c r="AG14" s="147"/>
      <c r="AH14" s="133">
        <f>MIN(AG14:AG15)</f>
        <v>0.002916666666666667</v>
      </c>
      <c r="AI14" s="143"/>
      <c r="AJ14" s="143"/>
    </row>
    <row r="15" spans="1:36" s="104" customFormat="1" ht="12.75">
      <c r="A15" s="166"/>
      <c r="B15" s="42"/>
      <c r="C15" s="106" t="s">
        <v>148</v>
      </c>
      <c r="D15" s="69" t="s">
        <v>157</v>
      </c>
      <c r="E15" s="107"/>
      <c r="F15" s="108"/>
      <c r="G15" s="102"/>
      <c r="H15" s="101">
        <v>5</v>
      </c>
      <c r="I15" s="102"/>
      <c r="J15" s="101">
        <v>5</v>
      </c>
      <c r="K15" s="102"/>
      <c r="L15" s="101"/>
      <c r="M15" s="102">
        <v>5</v>
      </c>
      <c r="N15" s="101"/>
      <c r="O15" s="102"/>
      <c r="P15" s="101"/>
      <c r="Q15" s="102"/>
      <c r="R15" s="101"/>
      <c r="S15" s="102"/>
      <c r="T15" s="101"/>
      <c r="U15" s="102"/>
      <c r="V15" s="101"/>
      <c r="W15" s="102">
        <v>5</v>
      </c>
      <c r="X15" s="101">
        <v>5</v>
      </c>
      <c r="Y15" s="102"/>
      <c r="Z15" s="101">
        <v>5</v>
      </c>
      <c r="AA15" s="102"/>
      <c r="AB15" s="101"/>
      <c r="AC15" s="102"/>
      <c r="AD15" s="115"/>
      <c r="AE15" s="146">
        <v>0.001990740740740741</v>
      </c>
      <c r="AF15" s="146">
        <f>TIME(,,SUM(F15:AC17))</f>
        <v>0.0009259259259259259</v>
      </c>
      <c r="AG15" s="146">
        <f>AF15+AE15</f>
        <v>0.002916666666666667</v>
      </c>
      <c r="AH15" s="133"/>
      <c r="AI15" s="158" t="e">
        <f>RANK(AH15,$AG$3:$AG$50,1)</f>
        <v>#N/A</v>
      </c>
      <c r="AJ15" s="158">
        <f>RANK(AG15,$AG$3:$AG$50,1)</f>
        <v>7</v>
      </c>
    </row>
    <row r="16" spans="1:36" s="70" customFormat="1" ht="12.75">
      <c r="A16" s="166"/>
      <c r="B16" s="43"/>
      <c r="C16" s="79"/>
      <c r="D16" s="91">
        <v>12</v>
      </c>
      <c r="E16" s="88"/>
      <c r="F16" s="93">
        <v>5</v>
      </c>
      <c r="G16" s="95"/>
      <c r="H16" s="96"/>
      <c r="I16" s="95"/>
      <c r="J16" s="96"/>
      <c r="K16" s="95"/>
      <c r="L16" s="96"/>
      <c r="M16" s="95"/>
      <c r="N16" s="96"/>
      <c r="O16" s="95"/>
      <c r="P16" s="96">
        <v>5</v>
      </c>
      <c r="Q16" s="95"/>
      <c r="R16" s="96"/>
      <c r="S16" s="95"/>
      <c r="T16" s="96"/>
      <c r="U16" s="95"/>
      <c r="V16" s="96"/>
      <c r="W16" s="95">
        <v>5</v>
      </c>
      <c r="X16" s="96"/>
      <c r="Y16" s="95"/>
      <c r="Z16" s="96"/>
      <c r="AA16" s="95"/>
      <c r="AB16" s="96"/>
      <c r="AC16" s="95"/>
      <c r="AD16" s="113"/>
      <c r="AE16" s="163"/>
      <c r="AF16" s="163"/>
      <c r="AG16" s="163"/>
      <c r="AH16" s="133">
        <f>MIN(AG16:AG17)</f>
        <v>0</v>
      </c>
      <c r="AI16" s="142"/>
      <c r="AJ16" s="142"/>
    </row>
    <row r="17" spans="1:36" s="100" customFormat="1" ht="13.5" thickBot="1">
      <c r="A17" s="166"/>
      <c r="B17" s="105"/>
      <c r="C17" s="97"/>
      <c r="D17" s="61">
        <v>4</v>
      </c>
      <c r="E17" s="98"/>
      <c r="F17" s="99"/>
      <c r="G17" s="68"/>
      <c r="H17" s="67"/>
      <c r="I17" s="68"/>
      <c r="J17" s="67"/>
      <c r="K17" s="68"/>
      <c r="L17" s="67"/>
      <c r="M17" s="68"/>
      <c r="N17" s="67"/>
      <c r="O17" s="68">
        <v>5</v>
      </c>
      <c r="P17" s="67">
        <v>5</v>
      </c>
      <c r="Q17" s="68"/>
      <c r="R17" s="67"/>
      <c r="S17" s="68">
        <v>5</v>
      </c>
      <c r="T17" s="67">
        <v>5</v>
      </c>
      <c r="U17" s="68">
        <v>5</v>
      </c>
      <c r="V17" s="67">
        <v>5</v>
      </c>
      <c r="W17" s="68">
        <v>5</v>
      </c>
      <c r="X17" s="67"/>
      <c r="Y17" s="68"/>
      <c r="Z17" s="67"/>
      <c r="AA17" s="68"/>
      <c r="AB17" s="67"/>
      <c r="AC17" s="68"/>
      <c r="AD17" s="112"/>
      <c r="AE17" s="147"/>
      <c r="AF17" s="147"/>
      <c r="AG17" s="147"/>
      <c r="AH17" s="133"/>
      <c r="AI17" s="143"/>
      <c r="AJ17" s="143"/>
    </row>
    <row r="18" spans="1:36" s="72" customFormat="1" ht="12.75">
      <c r="A18" s="164"/>
      <c r="B18" s="71"/>
      <c r="C18" s="78" t="s">
        <v>159</v>
      </c>
      <c r="D18" s="57" t="s">
        <v>157</v>
      </c>
      <c r="E18" s="87"/>
      <c r="F18" s="92"/>
      <c r="G18" s="31"/>
      <c r="H18" s="28"/>
      <c r="I18" s="31"/>
      <c r="J18" s="28">
        <v>5</v>
      </c>
      <c r="K18" s="31"/>
      <c r="L18" s="28"/>
      <c r="M18" s="31"/>
      <c r="N18" s="28"/>
      <c r="O18" s="31">
        <v>5</v>
      </c>
      <c r="P18" s="28">
        <v>5</v>
      </c>
      <c r="Q18" s="31"/>
      <c r="R18" s="28"/>
      <c r="S18" s="31">
        <v>5</v>
      </c>
      <c r="T18" s="28"/>
      <c r="U18" s="31"/>
      <c r="V18" s="28"/>
      <c r="W18" s="31"/>
      <c r="X18" s="28">
        <v>5</v>
      </c>
      <c r="Y18" s="31"/>
      <c r="Z18" s="28"/>
      <c r="AA18" s="31"/>
      <c r="AB18" s="28"/>
      <c r="AC18" s="31"/>
      <c r="AD18" s="111"/>
      <c r="AE18" s="146">
        <v>0.002488425925925926</v>
      </c>
      <c r="AF18" s="146">
        <f>TIME(,,SUM(F18:AC20))</f>
        <v>0.0006944444444444445</v>
      </c>
      <c r="AG18" s="146">
        <f>AF18+AE18</f>
        <v>0.0031828703703703706</v>
      </c>
      <c r="AH18" s="132">
        <f>MIN(AG18:AG19)</f>
        <v>0.0031828703703703706</v>
      </c>
      <c r="AI18" s="158">
        <f>RANK(AH18,$AG$3:$AG$50,1)</f>
        <v>9</v>
      </c>
      <c r="AJ18" s="158">
        <f>RANK(AG18,$AG$3:$AG$50,1)</f>
        <v>9</v>
      </c>
    </row>
    <row r="19" spans="1:36" s="70" customFormat="1" ht="12.75">
      <c r="A19" s="165"/>
      <c r="B19" s="43"/>
      <c r="C19" s="79" t="s">
        <v>163</v>
      </c>
      <c r="D19" s="91">
        <v>32</v>
      </c>
      <c r="E19" s="88"/>
      <c r="F19" s="93"/>
      <c r="G19" s="95"/>
      <c r="H19" s="96"/>
      <c r="I19" s="95"/>
      <c r="J19" s="96"/>
      <c r="K19" s="95"/>
      <c r="L19" s="96"/>
      <c r="M19" s="95">
        <v>5</v>
      </c>
      <c r="N19" s="96"/>
      <c r="O19" s="95">
        <v>5</v>
      </c>
      <c r="P19" s="96">
        <v>5</v>
      </c>
      <c r="Q19" s="95"/>
      <c r="R19" s="96"/>
      <c r="S19" s="95"/>
      <c r="T19" s="96"/>
      <c r="U19" s="95"/>
      <c r="V19" s="96">
        <v>5</v>
      </c>
      <c r="W19" s="95"/>
      <c r="X19" s="96"/>
      <c r="Y19" s="95"/>
      <c r="Z19" s="96"/>
      <c r="AA19" s="95"/>
      <c r="AB19" s="96"/>
      <c r="AC19" s="95"/>
      <c r="AD19" s="113"/>
      <c r="AE19" s="163"/>
      <c r="AF19" s="163"/>
      <c r="AG19" s="163"/>
      <c r="AH19" s="133"/>
      <c r="AI19" s="142"/>
      <c r="AJ19" s="142"/>
    </row>
    <row r="20" spans="1:36" s="74" customFormat="1" ht="13.5" thickBot="1">
      <c r="A20" s="166"/>
      <c r="B20" s="73"/>
      <c r="C20" s="80"/>
      <c r="D20" s="59">
        <v>94</v>
      </c>
      <c r="E20" s="89"/>
      <c r="F20" s="94"/>
      <c r="G20" s="32"/>
      <c r="H20" s="29"/>
      <c r="I20" s="32"/>
      <c r="J20" s="29">
        <v>5</v>
      </c>
      <c r="K20" s="32"/>
      <c r="L20" s="29"/>
      <c r="M20" s="32"/>
      <c r="N20" s="29"/>
      <c r="O20" s="32"/>
      <c r="P20" s="29"/>
      <c r="Q20" s="32"/>
      <c r="R20" s="29"/>
      <c r="S20" s="32"/>
      <c r="T20" s="29"/>
      <c r="U20" s="32"/>
      <c r="V20" s="29"/>
      <c r="W20" s="32">
        <v>5</v>
      </c>
      <c r="X20" s="29">
        <v>5</v>
      </c>
      <c r="Y20" s="32"/>
      <c r="Z20" s="29"/>
      <c r="AA20" s="32"/>
      <c r="AB20" s="29"/>
      <c r="AC20" s="32"/>
      <c r="AD20" s="114"/>
      <c r="AE20" s="147"/>
      <c r="AF20" s="147"/>
      <c r="AG20" s="147"/>
      <c r="AH20" s="133">
        <f>MIN(AG20:AG21)</f>
        <v>0.0038425925925925928</v>
      </c>
      <c r="AI20" s="143"/>
      <c r="AJ20" s="143"/>
    </row>
    <row r="21" spans="1:36" s="104" customFormat="1" ht="12.75">
      <c r="A21" s="166"/>
      <c r="B21" s="42"/>
      <c r="C21" s="106" t="s">
        <v>164</v>
      </c>
      <c r="D21" s="69" t="s">
        <v>157</v>
      </c>
      <c r="E21" s="107"/>
      <c r="F21" s="108"/>
      <c r="G21" s="102"/>
      <c r="H21" s="101">
        <v>5</v>
      </c>
      <c r="I21" s="102">
        <v>5</v>
      </c>
      <c r="J21" s="101"/>
      <c r="K21" s="102">
        <v>5</v>
      </c>
      <c r="L21" s="101"/>
      <c r="M21" s="102">
        <v>5</v>
      </c>
      <c r="N21" s="101"/>
      <c r="O21" s="102">
        <v>5</v>
      </c>
      <c r="P21" s="101">
        <v>5</v>
      </c>
      <c r="Q21" s="102">
        <v>5</v>
      </c>
      <c r="R21" s="101"/>
      <c r="S21" s="102">
        <v>5</v>
      </c>
      <c r="T21" s="101">
        <v>5</v>
      </c>
      <c r="U21" s="102">
        <v>5</v>
      </c>
      <c r="V21" s="101"/>
      <c r="W21" s="102">
        <v>5</v>
      </c>
      <c r="X21" s="101">
        <v>5</v>
      </c>
      <c r="Y21" s="102"/>
      <c r="Z21" s="101">
        <v>5</v>
      </c>
      <c r="AA21" s="102"/>
      <c r="AB21" s="101"/>
      <c r="AC21" s="102"/>
      <c r="AD21" s="115"/>
      <c r="AE21" s="146">
        <v>0.002627314814814815</v>
      </c>
      <c r="AF21" s="146">
        <f>TIME(,,SUM(F21:AC23))</f>
        <v>0.0012152777777777778</v>
      </c>
      <c r="AG21" s="146">
        <f>AF21+AE21</f>
        <v>0.0038425925925925928</v>
      </c>
      <c r="AH21" s="133"/>
      <c r="AI21" s="158" t="e">
        <f>RANK(AH21,$AG$3:$AG$50,1)</f>
        <v>#N/A</v>
      </c>
      <c r="AJ21" s="158">
        <f>RANK(AG21,$AG$3:$AG$50,1)</f>
        <v>10</v>
      </c>
    </row>
    <row r="22" spans="1:36" s="70" customFormat="1" ht="12.75">
      <c r="A22" s="166"/>
      <c r="B22" s="43"/>
      <c r="C22" s="79"/>
      <c r="D22" s="91">
        <v>43</v>
      </c>
      <c r="E22" s="88"/>
      <c r="F22" s="93">
        <v>5</v>
      </c>
      <c r="G22" s="95"/>
      <c r="H22" s="96"/>
      <c r="I22" s="95"/>
      <c r="J22" s="96"/>
      <c r="K22" s="95"/>
      <c r="L22" s="96"/>
      <c r="M22" s="95"/>
      <c r="N22" s="96"/>
      <c r="O22" s="95">
        <v>5</v>
      </c>
      <c r="P22" s="96">
        <v>5</v>
      </c>
      <c r="Q22" s="95"/>
      <c r="R22" s="96"/>
      <c r="S22" s="95"/>
      <c r="T22" s="96"/>
      <c r="U22" s="95"/>
      <c r="V22" s="96"/>
      <c r="W22" s="95"/>
      <c r="X22" s="96"/>
      <c r="Y22" s="95">
        <v>5</v>
      </c>
      <c r="Z22" s="96"/>
      <c r="AA22" s="95"/>
      <c r="AB22" s="96"/>
      <c r="AC22" s="95"/>
      <c r="AD22" s="113"/>
      <c r="AE22" s="163"/>
      <c r="AF22" s="163"/>
      <c r="AG22" s="163"/>
      <c r="AH22" s="133">
        <f>MIN(AG22:AG23)</f>
        <v>0</v>
      </c>
      <c r="AI22" s="142"/>
      <c r="AJ22" s="142"/>
    </row>
    <row r="23" spans="1:36" s="100" customFormat="1" ht="13.5" thickBot="1">
      <c r="A23" s="166"/>
      <c r="B23" s="105"/>
      <c r="C23" s="97"/>
      <c r="D23" s="61">
        <v>17</v>
      </c>
      <c r="E23" s="98"/>
      <c r="F23" s="99"/>
      <c r="G23" s="68"/>
      <c r="H23" s="67"/>
      <c r="I23" s="68"/>
      <c r="J23" s="67"/>
      <c r="K23" s="68"/>
      <c r="L23" s="67"/>
      <c r="M23" s="68"/>
      <c r="N23" s="67"/>
      <c r="O23" s="68"/>
      <c r="P23" s="67"/>
      <c r="Q23" s="68"/>
      <c r="R23" s="67"/>
      <c r="S23" s="68"/>
      <c r="T23" s="67"/>
      <c r="U23" s="68">
        <v>5</v>
      </c>
      <c r="V23" s="67">
        <v>5</v>
      </c>
      <c r="W23" s="68"/>
      <c r="X23" s="67">
        <v>5</v>
      </c>
      <c r="Y23" s="68"/>
      <c r="Z23" s="67">
        <v>5</v>
      </c>
      <c r="AA23" s="68"/>
      <c r="AB23" s="67"/>
      <c r="AC23" s="68"/>
      <c r="AD23" s="112"/>
      <c r="AE23" s="147"/>
      <c r="AF23" s="147"/>
      <c r="AG23" s="147"/>
      <c r="AH23" s="133"/>
      <c r="AI23" s="143"/>
      <c r="AJ23" s="143"/>
    </row>
    <row r="24" spans="1:36" s="72" customFormat="1" ht="12.75">
      <c r="A24" s="164"/>
      <c r="B24" s="71"/>
      <c r="C24" s="78" t="s">
        <v>159</v>
      </c>
      <c r="D24" s="57" t="s">
        <v>157</v>
      </c>
      <c r="E24" s="87"/>
      <c r="F24" s="92"/>
      <c r="G24" s="31"/>
      <c r="H24" s="28">
        <v>5</v>
      </c>
      <c r="I24" s="31"/>
      <c r="J24" s="28"/>
      <c r="K24" s="31"/>
      <c r="L24" s="28">
        <v>5</v>
      </c>
      <c r="M24" s="31">
        <v>5</v>
      </c>
      <c r="N24" s="28"/>
      <c r="O24" s="31">
        <v>5</v>
      </c>
      <c r="P24" s="28">
        <v>5</v>
      </c>
      <c r="Q24" s="31"/>
      <c r="R24" s="28"/>
      <c r="S24" s="31">
        <v>5</v>
      </c>
      <c r="T24" s="28">
        <v>5</v>
      </c>
      <c r="U24" s="31">
        <v>5</v>
      </c>
      <c r="V24" s="28">
        <v>5</v>
      </c>
      <c r="W24" s="31">
        <v>5</v>
      </c>
      <c r="X24" s="28"/>
      <c r="Y24" s="31"/>
      <c r="Z24" s="28">
        <v>5</v>
      </c>
      <c r="AA24" s="31"/>
      <c r="AB24" s="28"/>
      <c r="AC24" s="31"/>
      <c r="AD24" s="111"/>
      <c r="AE24" s="146">
        <v>0.003206018518518519</v>
      </c>
      <c r="AF24" s="146">
        <f>TIME(,,SUM(F24:AC26))</f>
        <v>0.0026041666666666665</v>
      </c>
      <c r="AG24" s="146">
        <f>AF24+AE24</f>
        <v>0.005810185185185186</v>
      </c>
      <c r="AH24" s="132">
        <f>MIN(AG24:AG25)</f>
        <v>0.005810185185185186</v>
      </c>
      <c r="AI24" s="158">
        <f>RANK(AH24,$AG$3:$AG$50,1)</f>
        <v>13</v>
      </c>
      <c r="AJ24" s="158">
        <f>RANK(AG24,$AG$3:$AG$50,1)</f>
        <v>13</v>
      </c>
    </row>
    <row r="25" spans="1:36" s="70" customFormat="1" ht="12.75">
      <c r="A25" s="165"/>
      <c r="B25" s="43"/>
      <c r="C25" s="79" t="s">
        <v>165</v>
      </c>
      <c r="D25" s="91">
        <v>86</v>
      </c>
      <c r="E25" s="88"/>
      <c r="F25" s="93"/>
      <c r="G25" s="95"/>
      <c r="H25" s="96">
        <v>5</v>
      </c>
      <c r="I25" s="95"/>
      <c r="J25" s="96">
        <v>5</v>
      </c>
      <c r="K25" s="95">
        <v>5</v>
      </c>
      <c r="L25" s="96"/>
      <c r="M25" s="95"/>
      <c r="N25" s="96"/>
      <c r="O25" s="95">
        <v>5</v>
      </c>
      <c r="P25" s="96">
        <v>5</v>
      </c>
      <c r="Q25" s="95"/>
      <c r="R25" s="96"/>
      <c r="S25" s="95"/>
      <c r="T25" s="96"/>
      <c r="U25" s="95">
        <v>5</v>
      </c>
      <c r="V25" s="96"/>
      <c r="W25" s="95">
        <v>5</v>
      </c>
      <c r="X25" s="96"/>
      <c r="Y25" s="95"/>
      <c r="Z25" s="96"/>
      <c r="AA25" s="95"/>
      <c r="AB25" s="96"/>
      <c r="AC25" s="95"/>
      <c r="AD25" s="113"/>
      <c r="AE25" s="163"/>
      <c r="AF25" s="163"/>
      <c r="AG25" s="163"/>
      <c r="AH25" s="133"/>
      <c r="AI25" s="142"/>
      <c r="AJ25" s="142"/>
    </row>
    <row r="26" spans="1:36" s="74" customFormat="1" ht="13.5" thickBot="1">
      <c r="A26" s="166"/>
      <c r="B26" s="73"/>
      <c r="C26" s="80"/>
      <c r="D26" s="59">
        <v>85</v>
      </c>
      <c r="E26" s="89"/>
      <c r="F26" s="94"/>
      <c r="G26" s="32"/>
      <c r="H26" s="29"/>
      <c r="I26" s="32"/>
      <c r="J26" s="29"/>
      <c r="K26" s="32">
        <v>5</v>
      </c>
      <c r="L26" s="29"/>
      <c r="M26" s="32"/>
      <c r="N26" s="29">
        <v>5</v>
      </c>
      <c r="O26" s="32">
        <v>5</v>
      </c>
      <c r="P26" s="29">
        <v>5</v>
      </c>
      <c r="Q26" s="32"/>
      <c r="R26" s="29"/>
      <c r="S26" s="32">
        <v>5</v>
      </c>
      <c r="T26" s="29">
        <v>50</v>
      </c>
      <c r="U26" s="32"/>
      <c r="V26" s="29">
        <v>5</v>
      </c>
      <c r="W26" s="32">
        <v>50</v>
      </c>
      <c r="X26" s="29">
        <v>5</v>
      </c>
      <c r="Y26" s="32"/>
      <c r="Z26" s="29"/>
      <c r="AA26" s="32"/>
      <c r="AB26" s="29"/>
      <c r="AC26" s="32"/>
      <c r="AD26" s="114"/>
      <c r="AE26" s="147"/>
      <c r="AF26" s="147"/>
      <c r="AG26" s="147"/>
      <c r="AH26" s="133">
        <f>MIN(AG26:AG27)</f>
        <v>0.0022222222222222222</v>
      </c>
      <c r="AI26" s="143"/>
      <c r="AJ26" s="143"/>
    </row>
    <row r="27" spans="1:36" s="104" customFormat="1" ht="12.75">
      <c r="A27" s="166"/>
      <c r="B27" s="42"/>
      <c r="C27" s="106" t="s">
        <v>161</v>
      </c>
      <c r="D27" s="69" t="s">
        <v>157</v>
      </c>
      <c r="E27" s="107"/>
      <c r="F27" s="108"/>
      <c r="G27" s="102"/>
      <c r="H27" s="101"/>
      <c r="I27" s="102"/>
      <c r="J27" s="101"/>
      <c r="K27" s="102"/>
      <c r="L27" s="101"/>
      <c r="M27" s="102"/>
      <c r="N27" s="101"/>
      <c r="O27" s="102"/>
      <c r="P27" s="101">
        <v>5</v>
      </c>
      <c r="Q27" s="102"/>
      <c r="R27" s="101"/>
      <c r="S27" s="102"/>
      <c r="T27" s="101"/>
      <c r="U27" s="102">
        <v>5</v>
      </c>
      <c r="V27" s="101"/>
      <c r="W27" s="102"/>
      <c r="X27" s="101"/>
      <c r="Y27" s="102"/>
      <c r="Z27" s="101"/>
      <c r="AA27" s="102"/>
      <c r="AB27" s="101"/>
      <c r="AC27" s="102"/>
      <c r="AD27" s="115"/>
      <c r="AE27" s="146">
        <v>0.0021064814814814813</v>
      </c>
      <c r="AF27" s="146">
        <f>TIME(,,SUM(F27:AC29))</f>
        <v>0.00011574074074074073</v>
      </c>
      <c r="AG27" s="146">
        <f>AF27+AE27</f>
        <v>0.0022222222222222222</v>
      </c>
      <c r="AH27" s="133"/>
      <c r="AI27" s="158" t="e">
        <f>RANK(AH27,$AG$3:$AG$50,1)</f>
        <v>#N/A</v>
      </c>
      <c r="AJ27" s="158">
        <f>RANK(AG27,$AG$3:$AG$50,1)</f>
        <v>2</v>
      </c>
    </row>
    <row r="28" spans="1:36" s="70" customFormat="1" ht="12.75">
      <c r="A28" s="166"/>
      <c r="B28" s="43"/>
      <c r="C28" s="79" t="s">
        <v>166</v>
      </c>
      <c r="D28" s="91">
        <v>11</v>
      </c>
      <c r="E28" s="88"/>
      <c r="F28" s="93"/>
      <c r="G28" s="95"/>
      <c r="H28" s="96"/>
      <c r="I28" s="95"/>
      <c r="J28" s="96"/>
      <c r="K28" s="95"/>
      <c r="L28" s="96"/>
      <c r="M28" s="95"/>
      <c r="N28" s="96"/>
      <c r="O28" s="95"/>
      <c r="P28" s="96"/>
      <c r="Q28" s="95"/>
      <c r="R28" s="96"/>
      <c r="S28" s="95"/>
      <c r="T28" s="96"/>
      <c r="U28" s="95"/>
      <c r="V28" s="96"/>
      <c r="W28" s="95"/>
      <c r="X28" s="96"/>
      <c r="Y28" s="95"/>
      <c r="Z28" s="96"/>
      <c r="AA28" s="95"/>
      <c r="AB28" s="96"/>
      <c r="AC28" s="95"/>
      <c r="AD28" s="113"/>
      <c r="AE28" s="163"/>
      <c r="AF28" s="163"/>
      <c r="AG28" s="163"/>
      <c r="AH28" s="133">
        <f>MIN(AG28:AG29)</f>
        <v>0</v>
      </c>
      <c r="AI28" s="142"/>
      <c r="AJ28" s="142"/>
    </row>
    <row r="29" spans="1:36" s="100" customFormat="1" ht="13.5" thickBot="1">
      <c r="A29" s="166"/>
      <c r="B29" s="105"/>
      <c r="C29" s="97"/>
      <c r="D29" s="61">
        <v>95</v>
      </c>
      <c r="E29" s="98"/>
      <c r="F29" s="99"/>
      <c r="G29" s="68"/>
      <c r="H29" s="67"/>
      <c r="I29" s="68"/>
      <c r="J29" s="67"/>
      <c r="K29" s="68"/>
      <c r="L29" s="67"/>
      <c r="M29" s="68"/>
      <c r="N29" s="67"/>
      <c r="O29" s="68"/>
      <c r="P29" s="67"/>
      <c r="Q29" s="68"/>
      <c r="R29" s="67"/>
      <c r="S29" s="68"/>
      <c r="T29" s="67"/>
      <c r="U29" s="68"/>
      <c r="V29" s="67"/>
      <c r="W29" s="68"/>
      <c r="X29" s="67"/>
      <c r="Y29" s="68"/>
      <c r="Z29" s="67"/>
      <c r="AA29" s="68"/>
      <c r="AB29" s="67"/>
      <c r="AC29" s="68"/>
      <c r="AD29" s="112"/>
      <c r="AE29" s="147"/>
      <c r="AF29" s="147"/>
      <c r="AG29" s="147"/>
      <c r="AH29" s="133"/>
      <c r="AI29" s="143"/>
      <c r="AJ29" s="143"/>
    </row>
    <row r="30" spans="1:36" s="72" customFormat="1" ht="12.75">
      <c r="A30" s="164"/>
      <c r="B30" s="71"/>
      <c r="C30" s="78" t="s">
        <v>159</v>
      </c>
      <c r="D30" s="57" t="s">
        <v>157</v>
      </c>
      <c r="E30" s="87"/>
      <c r="F30" s="92"/>
      <c r="G30" s="31"/>
      <c r="H30" s="28"/>
      <c r="I30" s="31"/>
      <c r="J30" s="28">
        <v>5</v>
      </c>
      <c r="K30" s="31"/>
      <c r="L30" s="28"/>
      <c r="M30" s="31"/>
      <c r="N30" s="28"/>
      <c r="O30" s="31"/>
      <c r="P30" s="28"/>
      <c r="Q30" s="31"/>
      <c r="R30" s="28"/>
      <c r="S30" s="31"/>
      <c r="T30" s="28"/>
      <c r="U30" s="31">
        <v>5</v>
      </c>
      <c r="V30" s="28">
        <v>5</v>
      </c>
      <c r="W30" s="31">
        <v>5</v>
      </c>
      <c r="X30" s="28"/>
      <c r="Y30" s="31"/>
      <c r="Z30" s="28"/>
      <c r="AA30" s="31"/>
      <c r="AB30" s="28"/>
      <c r="AC30" s="31"/>
      <c r="AD30" s="111"/>
      <c r="AE30" s="146">
        <v>0.0019097222222222222</v>
      </c>
      <c r="AF30" s="146">
        <f>TIME(,,SUM(F30:AC32))</f>
        <v>0.001099537037037037</v>
      </c>
      <c r="AG30" s="146">
        <f>AF30+AE30</f>
        <v>0.0030092592592592593</v>
      </c>
      <c r="AH30" s="132">
        <f>MIN(AG30:AG31)</f>
        <v>0.0030092592592592593</v>
      </c>
      <c r="AI30" s="158">
        <f>RANK(AH30,$AG$3:$AG$50,1)</f>
        <v>8</v>
      </c>
      <c r="AJ30" s="158">
        <f>RANK(AG30,$AG$3:$AG$50,1)</f>
        <v>8</v>
      </c>
    </row>
    <row r="31" spans="1:36" s="70" customFormat="1" ht="12.75">
      <c r="A31" s="165"/>
      <c r="B31" s="43"/>
      <c r="C31" s="79" t="s">
        <v>167</v>
      </c>
      <c r="D31" s="91">
        <v>10</v>
      </c>
      <c r="E31" s="88"/>
      <c r="F31" s="93"/>
      <c r="G31" s="95"/>
      <c r="H31" s="96"/>
      <c r="I31" s="95"/>
      <c r="J31" s="96"/>
      <c r="K31" s="95"/>
      <c r="L31" s="96"/>
      <c r="M31" s="95"/>
      <c r="N31" s="96"/>
      <c r="O31" s="95"/>
      <c r="P31" s="96">
        <v>5</v>
      </c>
      <c r="Q31" s="95"/>
      <c r="R31" s="96"/>
      <c r="S31" s="95"/>
      <c r="T31" s="96"/>
      <c r="U31" s="95"/>
      <c r="V31" s="96"/>
      <c r="W31" s="95"/>
      <c r="X31" s="96"/>
      <c r="Y31" s="95"/>
      <c r="Z31" s="96"/>
      <c r="AA31" s="95"/>
      <c r="AB31" s="96"/>
      <c r="AC31" s="95"/>
      <c r="AD31" s="113"/>
      <c r="AE31" s="163"/>
      <c r="AF31" s="163"/>
      <c r="AG31" s="163"/>
      <c r="AH31" s="133"/>
      <c r="AI31" s="142"/>
      <c r="AJ31" s="142"/>
    </row>
    <row r="32" spans="1:36" s="74" customFormat="1" ht="13.5" thickBot="1">
      <c r="A32" s="166"/>
      <c r="B32" s="73"/>
      <c r="C32" s="80"/>
      <c r="D32" s="59">
        <v>5</v>
      </c>
      <c r="E32" s="89"/>
      <c r="F32" s="94"/>
      <c r="G32" s="32"/>
      <c r="H32" s="29"/>
      <c r="I32" s="32"/>
      <c r="J32" s="29">
        <v>5</v>
      </c>
      <c r="K32" s="32">
        <v>50</v>
      </c>
      <c r="L32" s="29"/>
      <c r="M32" s="32"/>
      <c r="N32" s="29"/>
      <c r="O32" s="32">
        <v>5</v>
      </c>
      <c r="P32" s="29"/>
      <c r="Q32" s="32"/>
      <c r="R32" s="29"/>
      <c r="S32" s="32"/>
      <c r="T32" s="29"/>
      <c r="U32" s="32">
        <v>5</v>
      </c>
      <c r="V32" s="29"/>
      <c r="W32" s="32">
        <v>5</v>
      </c>
      <c r="X32" s="29"/>
      <c r="Y32" s="32"/>
      <c r="Z32" s="29"/>
      <c r="AA32" s="32"/>
      <c r="AB32" s="29"/>
      <c r="AC32" s="32"/>
      <c r="AD32" s="114"/>
      <c r="AE32" s="147"/>
      <c r="AF32" s="147"/>
      <c r="AG32" s="147"/>
      <c r="AH32" s="133">
        <f>MIN(AG32:AG33)</f>
        <v>0.0028587962962962963</v>
      </c>
      <c r="AI32" s="143"/>
      <c r="AJ32" s="143"/>
    </row>
    <row r="33" spans="1:36" s="104" customFormat="1" ht="12.75">
      <c r="A33" s="166"/>
      <c r="B33" s="42"/>
      <c r="C33" s="106" t="s">
        <v>168</v>
      </c>
      <c r="D33" s="69" t="s">
        <v>157</v>
      </c>
      <c r="E33" s="107"/>
      <c r="F33" s="108"/>
      <c r="G33" s="102"/>
      <c r="H33" s="101"/>
      <c r="I33" s="102"/>
      <c r="J33" s="101"/>
      <c r="K33" s="102"/>
      <c r="L33" s="101"/>
      <c r="M33" s="102">
        <v>5</v>
      </c>
      <c r="N33" s="101"/>
      <c r="O33" s="102">
        <v>5</v>
      </c>
      <c r="P33" s="101">
        <v>5</v>
      </c>
      <c r="Q33" s="102"/>
      <c r="R33" s="101"/>
      <c r="S33" s="102"/>
      <c r="T33" s="101"/>
      <c r="U33" s="102">
        <v>5</v>
      </c>
      <c r="V33" s="101">
        <v>5</v>
      </c>
      <c r="W33" s="102">
        <v>5</v>
      </c>
      <c r="X33" s="101"/>
      <c r="Y33" s="102"/>
      <c r="Z33" s="101"/>
      <c r="AA33" s="102"/>
      <c r="AB33" s="101"/>
      <c r="AC33" s="102"/>
      <c r="AD33" s="115"/>
      <c r="AE33" s="146">
        <v>0.0021643518518518518</v>
      </c>
      <c r="AF33" s="146">
        <f>TIME(,,SUM(F33:AC35))</f>
        <v>0.0006944444444444445</v>
      </c>
      <c r="AG33" s="146">
        <f>AF33+AE33</f>
        <v>0.0028587962962962963</v>
      </c>
      <c r="AH33" s="133"/>
      <c r="AI33" s="158" t="e">
        <f>RANK(AH33,$AG$3:$AG$50,1)</f>
        <v>#N/A</v>
      </c>
      <c r="AJ33" s="158">
        <f>RANK(AG33,$AG$3:$AG$50,1)</f>
        <v>5</v>
      </c>
    </row>
    <row r="34" spans="1:36" s="70" customFormat="1" ht="12" customHeight="1">
      <c r="A34" s="166"/>
      <c r="B34" s="43"/>
      <c r="C34" s="79"/>
      <c r="D34" s="91">
        <v>37</v>
      </c>
      <c r="E34" s="88"/>
      <c r="F34" s="93"/>
      <c r="G34" s="95"/>
      <c r="H34" s="96"/>
      <c r="I34" s="95"/>
      <c r="J34" s="96"/>
      <c r="K34" s="95"/>
      <c r="L34" s="96"/>
      <c r="M34" s="95"/>
      <c r="N34" s="96"/>
      <c r="O34" s="95"/>
      <c r="P34" s="96">
        <v>5</v>
      </c>
      <c r="Q34" s="95"/>
      <c r="R34" s="96"/>
      <c r="S34" s="95"/>
      <c r="T34" s="96"/>
      <c r="U34" s="95"/>
      <c r="V34" s="96">
        <v>5</v>
      </c>
      <c r="W34" s="95"/>
      <c r="X34" s="96">
        <v>5</v>
      </c>
      <c r="Y34" s="95"/>
      <c r="Z34" s="96">
        <v>5</v>
      </c>
      <c r="AA34" s="95"/>
      <c r="AB34" s="96"/>
      <c r="AC34" s="95"/>
      <c r="AD34" s="113"/>
      <c r="AE34" s="163"/>
      <c r="AF34" s="163"/>
      <c r="AG34" s="163"/>
      <c r="AH34" s="133">
        <f>MIN(AG34:AG35)</f>
        <v>0</v>
      </c>
      <c r="AI34" s="142"/>
      <c r="AJ34" s="142"/>
    </row>
    <row r="35" spans="1:36" s="100" customFormat="1" ht="13.5" thickBot="1">
      <c r="A35" s="166"/>
      <c r="B35" s="105"/>
      <c r="C35" s="97"/>
      <c r="D35" s="61">
        <v>7</v>
      </c>
      <c r="E35" s="98"/>
      <c r="F35" s="99"/>
      <c r="G35" s="68"/>
      <c r="H35" s="67"/>
      <c r="I35" s="68"/>
      <c r="J35" s="67"/>
      <c r="K35" s="68"/>
      <c r="L35" s="67"/>
      <c r="M35" s="68"/>
      <c r="N35" s="67"/>
      <c r="O35" s="68">
        <v>5</v>
      </c>
      <c r="P35" s="67"/>
      <c r="Q35" s="68"/>
      <c r="R35" s="67"/>
      <c r="S35" s="68"/>
      <c r="T35" s="67"/>
      <c r="U35" s="68">
        <v>5</v>
      </c>
      <c r="V35" s="67"/>
      <c r="W35" s="68"/>
      <c r="X35" s="67"/>
      <c r="Y35" s="68"/>
      <c r="Z35" s="67"/>
      <c r="AA35" s="68"/>
      <c r="AB35" s="67"/>
      <c r="AC35" s="68"/>
      <c r="AD35" s="112"/>
      <c r="AE35" s="147"/>
      <c r="AF35" s="147"/>
      <c r="AG35" s="147"/>
      <c r="AH35" s="133"/>
      <c r="AI35" s="143"/>
      <c r="AJ35" s="143"/>
    </row>
    <row r="36" spans="1:36" s="72" customFormat="1" ht="12.75">
      <c r="A36" s="164"/>
      <c r="B36" s="71"/>
      <c r="C36" s="78" t="s">
        <v>161</v>
      </c>
      <c r="D36" s="57" t="s">
        <v>157</v>
      </c>
      <c r="E36" s="87"/>
      <c r="F36" s="92"/>
      <c r="G36" s="31">
        <v>5</v>
      </c>
      <c r="H36" s="28"/>
      <c r="I36" s="31">
        <v>5</v>
      </c>
      <c r="J36" s="28">
        <v>5</v>
      </c>
      <c r="K36" s="31"/>
      <c r="L36" s="28"/>
      <c r="M36" s="31">
        <v>5</v>
      </c>
      <c r="N36" s="28"/>
      <c r="O36" s="31">
        <v>5</v>
      </c>
      <c r="P36" s="28">
        <v>5</v>
      </c>
      <c r="Q36" s="31"/>
      <c r="R36" s="28"/>
      <c r="S36" s="31"/>
      <c r="T36" s="28"/>
      <c r="U36" s="31">
        <v>5</v>
      </c>
      <c r="V36" s="28">
        <v>5</v>
      </c>
      <c r="W36" s="31">
        <v>5</v>
      </c>
      <c r="X36" s="28"/>
      <c r="Y36" s="31"/>
      <c r="Z36" s="28"/>
      <c r="AA36" s="31"/>
      <c r="AB36" s="28"/>
      <c r="AC36" s="31"/>
      <c r="AD36" s="111"/>
      <c r="AE36" s="146">
        <v>0.0019212962962962962</v>
      </c>
      <c r="AF36" s="146">
        <f>TIME(,,SUM(F36:AC38))</f>
        <v>0.0005787037037037038</v>
      </c>
      <c r="AG36" s="146">
        <f>AF36+AE36</f>
        <v>0.0025</v>
      </c>
      <c r="AH36" s="132">
        <f>MIN(AG36:AG37)</f>
        <v>0.0025</v>
      </c>
      <c r="AI36" s="158">
        <f>RANK(AH36,$AG$3:$AG$50,1)</f>
        <v>3</v>
      </c>
      <c r="AJ36" s="158">
        <f>RANK(AG36,$AG$3:$AG$50,1)</f>
        <v>3</v>
      </c>
    </row>
    <row r="37" spans="1:36" s="70" customFormat="1" ht="12.75">
      <c r="A37" s="165"/>
      <c r="B37" s="43"/>
      <c r="C37" s="79" t="s">
        <v>169</v>
      </c>
      <c r="D37" s="91">
        <v>41</v>
      </c>
      <c r="E37" s="88"/>
      <c r="F37" s="93"/>
      <c r="G37" s="95"/>
      <c r="H37" s="96"/>
      <c r="I37" s="95"/>
      <c r="J37" s="96"/>
      <c r="K37" s="95"/>
      <c r="L37" s="96"/>
      <c r="M37" s="95"/>
      <c r="N37" s="96"/>
      <c r="O37" s="95"/>
      <c r="P37" s="96"/>
      <c r="Q37" s="95"/>
      <c r="R37" s="96"/>
      <c r="S37" s="95"/>
      <c r="T37" s="96"/>
      <c r="U37" s="95"/>
      <c r="V37" s="96"/>
      <c r="W37" s="95"/>
      <c r="X37" s="96"/>
      <c r="Y37" s="95"/>
      <c r="Z37" s="96"/>
      <c r="AA37" s="95"/>
      <c r="AB37" s="96"/>
      <c r="AC37" s="95"/>
      <c r="AD37" s="113"/>
      <c r="AE37" s="163"/>
      <c r="AF37" s="163"/>
      <c r="AG37" s="163"/>
      <c r="AH37" s="133"/>
      <c r="AI37" s="142"/>
      <c r="AJ37" s="142"/>
    </row>
    <row r="38" spans="1:36" s="74" customFormat="1" ht="13.5" thickBot="1">
      <c r="A38" s="166"/>
      <c r="B38" s="73"/>
      <c r="C38" s="80"/>
      <c r="D38" s="59">
        <v>27</v>
      </c>
      <c r="E38" s="89"/>
      <c r="F38" s="94"/>
      <c r="G38" s="32"/>
      <c r="H38" s="29"/>
      <c r="I38" s="32"/>
      <c r="J38" s="29"/>
      <c r="K38" s="32"/>
      <c r="L38" s="29"/>
      <c r="M38" s="32"/>
      <c r="N38" s="29"/>
      <c r="O38" s="32">
        <v>5</v>
      </c>
      <c r="P38" s="29"/>
      <c r="Q38" s="32"/>
      <c r="R38" s="29"/>
      <c r="S38" s="32"/>
      <c r="T38" s="29"/>
      <c r="U38" s="32"/>
      <c r="V38" s="29"/>
      <c r="W38" s="32"/>
      <c r="X38" s="29"/>
      <c r="Y38" s="32"/>
      <c r="Z38" s="29"/>
      <c r="AA38" s="32"/>
      <c r="AB38" s="29"/>
      <c r="AC38" s="32"/>
      <c r="AD38" s="114"/>
      <c r="AE38" s="147"/>
      <c r="AF38" s="147"/>
      <c r="AG38" s="147"/>
      <c r="AH38" s="133">
        <f>MIN(AG38:AG39)</f>
        <v>0.007291666666666667</v>
      </c>
      <c r="AI38" s="143"/>
      <c r="AJ38" s="143"/>
    </row>
    <row r="39" spans="1:36" s="104" customFormat="1" ht="12.75">
      <c r="A39" s="166"/>
      <c r="B39" s="42"/>
      <c r="C39" s="106" t="s">
        <v>170</v>
      </c>
      <c r="D39" s="69" t="s">
        <v>157</v>
      </c>
      <c r="E39" s="107"/>
      <c r="F39" s="108"/>
      <c r="G39" s="102">
        <v>5</v>
      </c>
      <c r="H39" s="101"/>
      <c r="I39" s="102">
        <v>5</v>
      </c>
      <c r="J39" s="101">
        <v>5</v>
      </c>
      <c r="K39" s="102">
        <v>5</v>
      </c>
      <c r="L39" s="101"/>
      <c r="M39" s="102">
        <v>5</v>
      </c>
      <c r="N39" s="101">
        <v>5</v>
      </c>
      <c r="O39" s="102">
        <v>5</v>
      </c>
      <c r="P39" s="101">
        <v>5</v>
      </c>
      <c r="Q39" s="102"/>
      <c r="R39" s="101">
        <v>5</v>
      </c>
      <c r="S39" s="102"/>
      <c r="T39" s="101"/>
      <c r="U39" s="102">
        <v>50</v>
      </c>
      <c r="V39" s="101">
        <v>50</v>
      </c>
      <c r="W39" s="102">
        <v>5</v>
      </c>
      <c r="X39" s="101">
        <v>50</v>
      </c>
      <c r="Y39" s="102"/>
      <c r="Z39" s="101">
        <v>5</v>
      </c>
      <c r="AA39" s="102"/>
      <c r="AB39" s="101"/>
      <c r="AC39" s="102"/>
      <c r="AD39" s="115"/>
      <c r="AE39" s="146">
        <v>0.002546296296296296</v>
      </c>
      <c r="AF39" s="146">
        <f>TIME(,,SUM(F39:AC41))</f>
        <v>0.00474537037037037</v>
      </c>
      <c r="AG39" s="146">
        <f>AF39+AE39</f>
        <v>0.007291666666666667</v>
      </c>
      <c r="AH39" s="133"/>
      <c r="AI39" s="158" t="e">
        <f>RANK(AH39,$AG$3:$AG$50,1)</f>
        <v>#N/A</v>
      </c>
      <c r="AJ39" s="158">
        <f>RANK(AG39,$AG$3:$AG$50,1)</f>
        <v>15</v>
      </c>
    </row>
    <row r="40" spans="1:36" s="70" customFormat="1" ht="12.75">
      <c r="A40" s="166"/>
      <c r="B40" s="43"/>
      <c r="C40" s="79"/>
      <c r="D40" s="91">
        <v>79</v>
      </c>
      <c r="E40" s="88"/>
      <c r="F40" s="93"/>
      <c r="G40" s="95"/>
      <c r="H40" s="96"/>
      <c r="I40" s="95"/>
      <c r="J40" s="96">
        <v>5</v>
      </c>
      <c r="K40" s="95"/>
      <c r="L40" s="96"/>
      <c r="M40" s="95"/>
      <c r="N40" s="96"/>
      <c r="O40" s="95">
        <v>5</v>
      </c>
      <c r="P40" s="96">
        <v>5</v>
      </c>
      <c r="Q40" s="95"/>
      <c r="R40" s="96"/>
      <c r="S40" s="95"/>
      <c r="T40" s="96"/>
      <c r="U40" s="95">
        <v>50</v>
      </c>
      <c r="V40" s="96">
        <v>5</v>
      </c>
      <c r="W40" s="95">
        <v>50</v>
      </c>
      <c r="X40" s="96">
        <v>5</v>
      </c>
      <c r="Y40" s="95"/>
      <c r="Z40" s="96"/>
      <c r="AA40" s="95"/>
      <c r="AB40" s="96"/>
      <c r="AC40" s="95"/>
      <c r="AD40" s="113"/>
      <c r="AE40" s="163"/>
      <c r="AF40" s="163"/>
      <c r="AG40" s="163"/>
      <c r="AH40" s="133">
        <f>MIN(AG40:AG41)</f>
        <v>0</v>
      </c>
      <c r="AI40" s="142"/>
      <c r="AJ40" s="142"/>
    </row>
    <row r="41" spans="1:36" s="100" customFormat="1" ht="13.5" thickBot="1">
      <c r="A41" s="166"/>
      <c r="B41" s="105"/>
      <c r="C41" s="97"/>
      <c r="D41" s="61">
        <v>77</v>
      </c>
      <c r="E41" s="98"/>
      <c r="F41" s="99"/>
      <c r="G41" s="68">
        <v>5</v>
      </c>
      <c r="H41" s="67"/>
      <c r="I41" s="68"/>
      <c r="J41" s="67"/>
      <c r="K41" s="68"/>
      <c r="L41" s="67"/>
      <c r="M41" s="68"/>
      <c r="N41" s="67"/>
      <c r="O41" s="68">
        <v>5</v>
      </c>
      <c r="P41" s="67">
        <v>5</v>
      </c>
      <c r="Q41" s="68"/>
      <c r="R41" s="67"/>
      <c r="S41" s="68"/>
      <c r="T41" s="67">
        <v>5</v>
      </c>
      <c r="U41" s="68"/>
      <c r="V41" s="67">
        <v>50</v>
      </c>
      <c r="W41" s="68">
        <v>5</v>
      </c>
      <c r="X41" s="67"/>
      <c r="Y41" s="68"/>
      <c r="Z41" s="67">
        <v>5</v>
      </c>
      <c r="AA41" s="68"/>
      <c r="AB41" s="67"/>
      <c r="AC41" s="68"/>
      <c r="AD41" s="112"/>
      <c r="AE41" s="147"/>
      <c r="AF41" s="147"/>
      <c r="AG41" s="147"/>
      <c r="AH41" s="133"/>
      <c r="AI41" s="143"/>
      <c r="AJ41" s="143"/>
    </row>
    <row r="42" spans="1:36" s="72" customFormat="1" ht="12.75">
      <c r="A42" s="164"/>
      <c r="B42" s="71"/>
      <c r="C42" s="78" t="s">
        <v>149</v>
      </c>
      <c r="D42" s="57" t="s">
        <v>157</v>
      </c>
      <c r="E42" s="87"/>
      <c r="F42" s="92"/>
      <c r="G42" s="31"/>
      <c r="H42" s="28">
        <v>5</v>
      </c>
      <c r="I42" s="31"/>
      <c r="J42" s="28">
        <v>5</v>
      </c>
      <c r="K42" s="31"/>
      <c r="L42" s="28"/>
      <c r="M42" s="31"/>
      <c r="N42" s="28">
        <v>5</v>
      </c>
      <c r="O42" s="31">
        <v>5</v>
      </c>
      <c r="P42" s="28">
        <v>50</v>
      </c>
      <c r="Q42" s="31">
        <v>5</v>
      </c>
      <c r="R42" s="28"/>
      <c r="S42" s="31"/>
      <c r="T42" s="28">
        <v>5</v>
      </c>
      <c r="U42" s="31">
        <v>5</v>
      </c>
      <c r="V42" s="28">
        <v>5</v>
      </c>
      <c r="W42" s="31"/>
      <c r="X42" s="28"/>
      <c r="Y42" s="31"/>
      <c r="Z42" s="28"/>
      <c r="AA42" s="31"/>
      <c r="AB42" s="28"/>
      <c r="AC42" s="31"/>
      <c r="AD42" s="111"/>
      <c r="AE42" s="146">
        <v>0.002523148148148148</v>
      </c>
      <c r="AF42" s="146">
        <f>TIME(,,SUM(F42:AC44))</f>
        <v>0.002951388888888889</v>
      </c>
      <c r="AG42" s="146">
        <f>AF42+AE42</f>
        <v>0.0054745370370370364</v>
      </c>
      <c r="AH42" s="132">
        <f>MIN(AG42:AG43)</f>
        <v>0.0054745370370370364</v>
      </c>
      <c r="AI42" s="158">
        <f>RANK(AH42,$AG$3:$AG$50,1)</f>
        <v>12</v>
      </c>
      <c r="AJ42" s="158">
        <f>RANK(AG42,$AG$3:$AG$50,1)</f>
        <v>12</v>
      </c>
    </row>
    <row r="43" spans="1:36" s="70" customFormat="1" ht="12.75">
      <c r="A43" s="165"/>
      <c r="B43" s="43"/>
      <c r="C43" s="79"/>
      <c r="D43" s="91">
        <v>58</v>
      </c>
      <c r="E43" s="88"/>
      <c r="F43" s="93"/>
      <c r="G43" s="95"/>
      <c r="H43" s="96"/>
      <c r="I43" s="95"/>
      <c r="J43" s="96"/>
      <c r="K43" s="95"/>
      <c r="L43" s="96">
        <v>5</v>
      </c>
      <c r="M43" s="95"/>
      <c r="N43" s="96"/>
      <c r="O43" s="95">
        <v>5</v>
      </c>
      <c r="P43" s="96">
        <v>5</v>
      </c>
      <c r="Q43" s="95"/>
      <c r="R43" s="96"/>
      <c r="S43" s="95"/>
      <c r="T43" s="96"/>
      <c r="U43" s="95"/>
      <c r="V43" s="96">
        <v>5</v>
      </c>
      <c r="W43" s="95">
        <v>5</v>
      </c>
      <c r="X43" s="96"/>
      <c r="Y43" s="95">
        <v>5</v>
      </c>
      <c r="Z43" s="96"/>
      <c r="AA43" s="95"/>
      <c r="AB43" s="96"/>
      <c r="AC43" s="95"/>
      <c r="AD43" s="113"/>
      <c r="AE43" s="163"/>
      <c r="AF43" s="163"/>
      <c r="AG43" s="163"/>
      <c r="AH43" s="133"/>
      <c r="AI43" s="142"/>
      <c r="AJ43" s="142"/>
    </row>
    <row r="44" spans="1:36" s="74" customFormat="1" ht="13.5" thickBot="1">
      <c r="A44" s="166"/>
      <c r="B44" s="73"/>
      <c r="C44" s="80"/>
      <c r="D44" s="59">
        <v>24</v>
      </c>
      <c r="E44" s="89"/>
      <c r="F44" s="94"/>
      <c r="G44" s="32"/>
      <c r="H44" s="29"/>
      <c r="I44" s="32">
        <v>5</v>
      </c>
      <c r="J44" s="29">
        <v>5</v>
      </c>
      <c r="K44" s="32">
        <v>5</v>
      </c>
      <c r="L44" s="29"/>
      <c r="M44" s="32">
        <v>5</v>
      </c>
      <c r="N44" s="29"/>
      <c r="O44" s="32">
        <v>5</v>
      </c>
      <c r="P44" s="29">
        <v>5</v>
      </c>
      <c r="Q44" s="32"/>
      <c r="R44" s="29"/>
      <c r="S44" s="32"/>
      <c r="T44" s="29"/>
      <c r="U44" s="32">
        <v>5</v>
      </c>
      <c r="V44" s="29"/>
      <c r="W44" s="32">
        <v>50</v>
      </c>
      <c r="X44" s="29">
        <v>50</v>
      </c>
      <c r="Y44" s="32"/>
      <c r="Z44" s="29"/>
      <c r="AA44" s="32"/>
      <c r="AB44" s="29"/>
      <c r="AC44" s="32"/>
      <c r="AD44" s="114"/>
      <c r="AE44" s="147"/>
      <c r="AF44" s="147"/>
      <c r="AG44" s="147"/>
      <c r="AH44" s="133">
        <f>MIN(AG44:AG45)</f>
        <v>0.008275462962962962</v>
      </c>
      <c r="AI44" s="143"/>
      <c r="AJ44" s="143"/>
    </row>
    <row r="45" spans="1:36" s="104" customFormat="1" ht="12.75">
      <c r="A45" s="166"/>
      <c r="B45" s="42"/>
      <c r="C45" s="106" t="s">
        <v>171</v>
      </c>
      <c r="D45" s="69" t="s">
        <v>157</v>
      </c>
      <c r="E45" s="107"/>
      <c r="F45" s="108"/>
      <c r="G45" s="102"/>
      <c r="H45" s="101">
        <v>5</v>
      </c>
      <c r="I45" s="102"/>
      <c r="J45" s="101">
        <v>5</v>
      </c>
      <c r="K45" s="102"/>
      <c r="L45" s="101"/>
      <c r="M45" s="102">
        <v>50</v>
      </c>
      <c r="N45" s="101">
        <v>5</v>
      </c>
      <c r="O45" s="102">
        <v>5</v>
      </c>
      <c r="P45" s="101">
        <v>5</v>
      </c>
      <c r="Q45" s="102">
        <v>5</v>
      </c>
      <c r="R45" s="101"/>
      <c r="S45" s="102"/>
      <c r="T45" s="101">
        <v>5</v>
      </c>
      <c r="U45" s="102">
        <v>5</v>
      </c>
      <c r="V45" s="101"/>
      <c r="W45" s="102">
        <v>50</v>
      </c>
      <c r="X45" s="101">
        <v>50</v>
      </c>
      <c r="Y45" s="102">
        <v>50</v>
      </c>
      <c r="Z45" s="101">
        <v>50</v>
      </c>
      <c r="AA45" s="102"/>
      <c r="AB45" s="101"/>
      <c r="AC45" s="102"/>
      <c r="AD45" s="115"/>
      <c r="AE45" s="146">
        <v>0.003009259259259259</v>
      </c>
      <c r="AF45" s="146">
        <f>TIME(,,SUM(F45:AC47))</f>
        <v>0.0052662037037037035</v>
      </c>
      <c r="AG45" s="146">
        <f>AF45+AE45</f>
        <v>0.008275462962962962</v>
      </c>
      <c r="AH45" s="133"/>
      <c r="AI45" s="158" t="e">
        <f>RANK(AH45,$AG$3:$AG$50,1)</f>
        <v>#N/A</v>
      </c>
      <c r="AJ45" s="158">
        <f>RANK(AG45,$AG$3:$AG$50,1)</f>
        <v>16</v>
      </c>
    </row>
    <row r="46" spans="1:36" s="70" customFormat="1" ht="12.75">
      <c r="A46" s="166"/>
      <c r="B46" s="43"/>
      <c r="C46" s="79"/>
      <c r="D46" s="91">
        <v>64</v>
      </c>
      <c r="E46" s="88"/>
      <c r="F46" s="93"/>
      <c r="G46" s="95"/>
      <c r="H46" s="96"/>
      <c r="I46" s="95">
        <v>5</v>
      </c>
      <c r="J46" s="96">
        <v>5</v>
      </c>
      <c r="K46" s="95"/>
      <c r="L46" s="96"/>
      <c r="M46" s="95">
        <v>5</v>
      </c>
      <c r="N46" s="96"/>
      <c r="O46" s="95">
        <v>5</v>
      </c>
      <c r="P46" s="96">
        <v>5</v>
      </c>
      <c r="Q46" s="95"/>
      <c r="R46" s="96"/>
      <c r="S46" s="95"/>
      <c r="T46" s="96">
        <v>5</v>
      </c>
      <c r="U46" s="95"/>
      <c r="V46" s="96">
        <v>5</v>
      </c>
      <c r="W46" s="95"/>
      <c r="X46" s="96">
        <v>5</v>
      </c>
      <c r="Y46" s="95"/>
      <c r="Z46" s="96"/>
      <c r="AA46" s="95"/>
      <c r="AB46" s="96"/>
      <c r="AC46" s="95"/>
      <c r="AD46" s="113"/>
      <c r="AE46" s="163"/>
      <c r="AF46" s="163"/>
      <c r="AG46" s="163"/>
      <c r="AH46" s="133">
        <f>MIN(AG46:AG47)</f>
        <v>0</v>
      </c>
      <c r="AI46" s="142"/>
      <c r="AJ46" s="142"/>
    </row>
    <row r="47" spans="1:36" s="100" customFormat="1" ht="13.5" thickBot="1">
      <c r="A47" s="166"/>
      <c r="B47" s="105"/>
      <c r="C47" s="97"/>
      <c r="D47" s="61">
        <v>62</v>
      </c>
      <c r="E47" s="98"/>
      <c r="F47" s="99"/>
      <c r="G47" s="68"/>
      <c r="H47" s="67"/>
      <c r="I47" s="68"/>
      <c r="J47" s="67">
        <v>5</v>
      </c>
      <c r="K47" s="68">
        <v>50</v>
      </c>
      <c r="L47" s="67"/>
      <c r="M47" s="68">
        <v>5</v>
      </c>
      <c r="N47" s="67"/>
      <c r="O47" s="68">
        <v>5</v>
      </c>
      <c r="P47" s="67"/>
      <c r="Q47" s="68"/>
      <c r="R47" s="67"/>
      <c r="S47" s="68"/>
      <c r="T47" s="67">
        <v>5</v>
      </c>
      <c r="U47" s="68">
        <v>5</v>
      </c>
      <c r="V47" s="67"/>
      <c r="W47" s="68">
        <v>50</v>
      </c>
      <c r="X47" s="67"/>
      <c r="Y47" s="68"/>
      <c r="Z47" s="67"/>
      <c r="AA47" s="68"/>
      <c r="AB47" s="67"/>
      <c r="AC47" s="68"/>
      <c r="AD47" s="112"/>
      <c r="AE47" s="147"/>
      <c r="AF47" s="147"/>
      <c r="AG47" s="147"/>
      <c r="AH47" s="133"/>
      <c r="AI47" s="143"/>
      <c r="AJ47" s="143"/>
    </row>
    <row r="48" spans="1:36" s="72" customFormat="1" ht="12.75">
      <c r="A48" s="164"/>
      <c r="B48" s="71"/>
      <c r="C48" s="78" t="s">
        <v>172</v>
      </c>
      <c r="D48" s="57" t="s">
        <v>157</v>
      </c>
      <c r="E48" s="87"/>
      <c r="F48" s="92"/>
      <c r="G48" s="31"/>
      <c r="H48" s="28">
        <v>5</v>
      </c>
      <c r="I48" s="31"/>
      <c r="J48" s="28">
        <v>5</v>
      </c>
      <c r="K48" s="31"/>
      <c r="L48" s="28"/>
      <c r="M48" s="31">
        <v>5</v>
      </c>
      <c r="N48" s="28">
        <v>5</v>
      </c>
      <c r="O48" s="31">
        <v>5</v>
      </c>
      <c r="P48" s="28">
        <v>5</v>
      </c>
      <c r="Q48" s="31"/>
      <c r="R48" s="28"/>
      <c r="S48" s="31"/>
      <c r="T48" s="28"/>
      <c r="U48" s="31">
        <v>5</v>
      </c>
      <c r="V48" s="28"/>
      <c r="W48" s="31">
        <v>5</v>
      </c>
      <c r="X48" s="28">
        <v>5</v>
      </c>
      <c r="Y48" s="31"/>
      <c r="Z48" s="28"/>
      <c r="AA48" s="31"/>
      <c r="AB48" s="28"/>
      <c r="AC48" s="31"/>
      <c r="AD48" s="111"/>
      <c r="AE48" s="146">
        <v>0.002523148148148148</v>
      </c>
      <c r="AF48" s="146">
        <f>TIME(,,SUM(F48:AC50))</f>
        <v>0.0020833333333333333</v>
      </c>
      <c r="AG48" s="146">
        <f>AF48+AE48</f>
        <v>0.004606481481481481</v>
      </c>
      <c r="AH48" s="132">
        <f>MIN(AG48:AG49)</f>
        <v>0.004606481481481481</v>
      </c>
      <c r="AI48" s="158">
        <f>RANK(AH48,$AG$3:$AG$50,1)</f>
        <v>11</v>
      </c>
      <c r="AJ48" s="158">
        <f>RANK(AG48,$AG$3:$AG$50,1)</f>
        <v>11</v>
      </c>
    </row>
    <row r="49" spans="1:36" s="70" customFormat="1" ht="12.75">
      <c r="A49" s="165"/>
      <c r="B49" s="43"/>
      <c r="C49" s="79"/>
      <c r="D49" s="91">
        <v>79</v>
      </c>
      <c r="E49" s="88"/>
      <c r="F49" s="93"/>
      <c r="G49" s="95"/>
      <c r="H49" s="96"/>
      <c r="I49" s="95"/>
      <c r="J49" s="96">
        <v>5</v>
      </c>
      <c r="K49" s="95"/>
      <c r="L49" s="96"/>
      <c r="M49" s="95"/>
      <c r="N49" s="96"/>
      <c r="O49" s="95">
        <v>5</v>
      </c>
      <c r="P49" s="96">
        <v>5</v>
      </c>
      <c r="Q49" s="95"/>
      <c r="R49" s="96"/>
      <c r="S49" s="95"/>
      <c r="T49" s="96"/>
      <c r="U49" s="95">
        <v>50</v>
      </c>
      <c r="V49" s="96"/>
      <c r="W49" s="95">
        <v>5</v>
      </c>
      <c r="X49" s="96"/>
      <c r="Y49" s="95"/>
      <c r="Z49" s="96"/>
      <c r="AA49" s="95"/>
      <c r="AB49" s="96"/>
      <c r="AC49" s="95"/>
      <c r="AD49" s="113"/>
      <c r="AE49" s="163"/>
      <c r="AF49" s="163"/>
      <c r="AG49" s="163"/>
      <c r="AH49" s="133"/>
      <c r="AI49" s="142"/>
      <c r="AJ49" s="142"/>
    </row>
    <row r="50" spans="1:36" s="74" customFormat="1" ht="13.5" thickBot="1">
      <c r="A50" s="70"/>
      <c r="B50" s="73"/>
      <c r="C50" s="80"/>
      <c r="D50" s="59">
        <v>40</v>
      </c>
      <c r="E50" s="89"/>
      <c r="F50" s="94"/>
      <c r="G50" s="32"/>
      <c r="H50" s="29"/>
      <c r="I50" s="32"/>
      <c r="J50" s="29"/>
      <c r="K50" s="32"/>
      <c r="L50" s="29"/>
      <c r="M50" s="32"/>
      <c r="N50" s="29"/>
      <c r="O50" s="32"/>
      <c r="P50" s="29"/>
      <c r="Q50" s="32"/>
      <c r="R50" s="29"/>
      <c r="S50" s="32"/>
      <c r="T50" s="29"/>
      <c r="U50" s="32"/>
      <c r="V50" s="29">
        <v>5</v>
      </c>
      <c r="W50" s="32">
        <v>5</v>
      </c>
      <c r="X50" s="29">
        <v>50</v>
      </c>
      <c r="Y50" s="32">
        <v>5</v>
      </c>
      <c r="Z50" s="29"/>
      <c r="AA50" s="32"/>
      <c r="AB50" s="29"/>
      <c r="AC50" s="32"/>
      <c r="AD50" s="114"/>
      <c r="AE50" s="147"/>
      <c r="AF50" s="147"/>
      <c r="AG50" s="147"/>
      <c r="AH50" s="117">
        <f>MIN(AG50:AG50)</f>
        <v>0</v>
      </c>
      <c r="AI50" s="143"/>
      <c r="AJ50" s="143"/>
    </row>
  </sheetData>
  <mergeCells count="131">
    <mergeCell ref="AJ12:AJ14"/>
    <mergeCell ref="AJ15:AJ17"/>
    <mergeCell ref="AJ18:AJ20"/>
    <mergeCell ref="AJ1:AJ2"/>
    <mergeCell ref="AJ3:AJ5"/>
    <mergeCell ref="AJ6:AJ8"/>
    <mergeCell ref="AJ9:AJ11"/>
    <mergeCell ref="AJ33:AJ35"/>
    <mergeCell ref="AJ36:AJ38"/>
    <mergeCell ref="AJ39:AJ41"/>
    <mergeCell ref="AJ42:AJ44"/>
    <mergeCell ref="AJ21:AJ23"/>
    <mergeCell ref="AJ24:AJ26"/>
    <mergeCell ref="AJ27:AJ29"/>
    <mergeCell ref="AJ30:AJ32"/>
    <mergeCell ref="AJ45:AJ47"/>
    <mergeCell ref="AJ48:AJ50"/>
    <mergeCell ref="AH48:AH49"/>
    <mergeCell ref="AI48:AI50"/>
    <mergeCell ref="AH44:AH45"/>
    <mergeCell ref="AH46:AH47"/>
    <mergeCell ref="AI42:AI44"/>
    <mergeCell ref="AI45:AI47"/>
    <mergeCell ref="AH40:AH41"/>
    <mergeCell ref="AH42:AH43"/>
    <mergeCell ref="AI39:AI41"/>
    <mergeCell ref="AH36:AH37"/>
    <mergeCell ref="AH38:AH39"/>
    <mergeCell ref="AI36:AI38"/>
    <mergeCell ref="AH32:AH33"/>
    <mergeCell ref="AH34:AH35"/>
    <mergeCell ref="AI30:AI32"/>
    <mergeCell ref="AI33:AI35"/>
    <mergeCell ref="AH28:AH29"/>
    <mergeCell ref="AH30:AH31"/>
    <mergeCell ref="AI27:AI29"/>
    <mergeCell ref="AH24:AH25"/>
    <mergeCell ref="AH26:AH27"/>
    <mergeCell ref="AI24:AI26"/>
    <mergeCell ref="AH20:AH21"/>
    <mergeCell ref="AH22:AH23"/>
    <mergeCell ref="AI18:AI20"/>
    <mergeCell ref="AI21:AI23"/>
    <mergeCell ref="AH16:AH17"/>
    <mergeCell ref="AH18:AH19"/>
    <mergeCell ref="AI15:AI17"/>
    <mergeCell ref="AH12:AH13"/>
    <mergeCell ref="AH14:AH15"/>
    <mergeCell ref="AI12:AI14"/>
    <mergeCell ref="AH8:AH9"/>
    <mergeCell ref="AH10:AH11"/>
    <mergeCell ref="AI6:AI8"/>
    <mergeCell ref="AI9:AI11"/>
    <mergeCell ref="AH3:AH5"/>
    <mergeCell ref="AI3:AI5"/>
    <mergeCell ref="AH6:AH7"/>
    <mergeCell ref="A1:A2"/>
    <mergeCell ref="B1:B2"/>
    <mergeCell ref="F1:AC1"/>
    <mergeCell ref="AI1:AI2"/>
    <mergeCell ref="A3:A5"/>
    <mergeCell ref="A6:A7"/>
    <mergeCell ref="AF3:AF5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E27:AE29"/>
    <mergeCell ref="A48:A49"/>
    <mergeCell ref="A40:A41"/>
    <mergeCell ref="A42:A43"/>
    <mergeCell ref="A44:A45"/>
    <mergeCell ref="A46:A47"/>
    <mergeCell ref="A32:A33"/>
    <mergeCell ref="A34:A35"/>
    <mergeCell ref="A36:A37"/>
    <mergeCell ref="A38:A39"/>
    <mergeCell ref="AE15:AE17"/>
    <mergeCell ref="AE18:AE20"/>
    <mergeCell ref="AE21:AE23"/>
    <mergeCell ref="AE24:AE26"/>
    <mergeCell ref="AE3:AE5"/>
    <mergeCell ref="AE6:AE8"/>
    <mergeCell ref="AE9:AE11"/>
    <mergeCell ref="AE12:AE14"/>
    <mergeCell ref="AG3:AG5"/>
    <mergeCell ref="AF6:AF8"/>
    <mergeCell ref="AF9:AF11"/>
    <mergeCell ref="AG6:AG8"/>
    <mergeCell ref="AG9:AG11"/>
    <mergeCell ref="AF12:AF14"/>
    <mergeCell ref="AF15:AF17"/>
    <mergeCell ref="AF18:AF20"/>
    <mergeCell ref="AF21:AF23"/>
    <mergeCell ref="AF24:AF26"/>
    <mergeCell ref="AF27:AF29"/>
    <mergeCell ref="AF30:AF32"/>
    <mergeCell ref="AF33:AF35"/>
    <mergeCell ref="AF36:AF38"/>
    <mergeCell ref="AF39:AF41"/>
    <mergeCell ref="AF42:AF44"/>
    <mergeCell ref="AF45:AF47"/>
    <mergeCell ref="AF48:AF50"/>
    <mergeCell ref="AG12:AG14"/>
    <mergeCell ref="AG15:AG17"/>
    <mergeCell ref="AG18:AG20"/>
    <mergeCell ref="AG21:AG23"/>
    <mergeCell ref="AG24:AG26"/>
    <mergeCell ref="AG27:AG29"/>
    <mergeCell ref="AG30:AG32"/>
    <mergeCell ref="AG33:AG35"/>
    <mergeCell ref="AG36:AG38"/>
    <mergeCell ref="AG39:AG41"/>
    <mergeCell ref="AG42:AG44"/>
    <mergeCell ref="AG45:AG47"/>
    <mergeCell ref="AG48:AG50"/>
    <mergeCell ref="AE42:AE44"/>
    <mergeCell ref="AE45:AE47"/>
    <mergeCell ref="AE48:AE50"/>
    <mergeCell ref="AE30:AE32"/>
    <mergeCell ref="AE33:AE35"/>
    <mergeCell ref="AE36:AE38"/>
    <mergeCell ref="AE39:AE41"/>
  </mergeCells>
  <printOptions/>
  <pageMargins left="0.1968503937007874" right="0.1968503937007874" top="0.7874015748031497" bottom="0.1968503937007874" header="0.31496062992125984" footer="0.5118110236220472"/>
  <pageSetup orientation="landscape" paperSize="9" r:id="rId1"/>
  <headerFooter alignWithMargins="0">
    <oddHeader>&amp;L&amp;"Arial CYR,полужирный"&amp;14
&amp;D&amp;C&amp;"Arial CYR,полужирный"&amp;16"Золотая осень"&amp;R&amp;"Arial CYR,полужирный"&amp;14
Командная гонка</oddHead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workbookViewId="0" topLeftCell="A1">
      <selection activeCell="M26" sqref="M26"/>
    </sheetView>
  </sheetViews>
  <sheetFormatPr defaultColWidth="9.00390625" defaultRowHeight="12.75"/>
  <cols>
    <col min="2" max="2" width="38.125" style="0" customWidth="1"/>
    <col min="7" max="7" width="12.625" style="0" customWidth="1"/>
  </cols>
  <sheetData>
    <row r="1" spans="2:9" ht="18.75">
      <c r="B1" s="118" t="s">
        <v>137</v>
      </c>
      <c r="C1" s="136" t="s">
        <v>138</v>
      </c>
      <c r="D1" s="137"/>
      <c r="E1" s="137"/>
      <c r="F1" s="137"/>
      <c r="G1" s="129"/>
      <c r="H1" s="65" t="s">
        <v>139</v>
      </c>
      <c r="I1" s="169" t="s">
        <v>6</v>
      </c>
    </row>
    <row r="2" spans="2:9" ht="15.75" customHeight="1">
      <c r="B2" s="119" t="s">
        <v>140</v>
      </c>
      <c r="C2" s="62"/>
      <c r="D2" s="63"/>
      <c r="E2" s="63"/>
      <c r="F2" s="63"/>
      <c r="G2" s="64"/>
      <c r="H2" s="66"/>
      <c r="I2" s="170"/>
    </row>
    <row r="3" spans="2:9" ht="16.5" customHeight="1">
      <c r="B3" s="119" t="s">
        <v>141</v>
      </c>
      <c r="C3" s="171" t="s">
        <v>142</v>
      </c>
      <c r="D3" s="171" t="s">
        <v>143</v>
      </c>
      <c r="E3" s="171" t="s">
        <v>144</v>
      </c>
      <c r="F3" s="171" t="s">
        <v>145</v>
      </c>
      <c r="G3" s="120" t="s">
        <v>146</v>
      </c>
      <c r="H3" s="66"/>
      <c r="I3" s="170"/>
    </row>
    <row r="4" spans="2:9" ht="18.75">
      <c r="B4" s="121"/>
      <c r="C4" s="66"/>
      <c r="D4" s="66"/>
      <c r="E4" s="66"/>
      <c r="F4" s="66"/>
      <c r="G4" s="120" t="s">
        <v>147</v>
      </c>
      <c r="H4" s="66"/>
      <c r="I4" s="170"/>
    </row>
    <row r="5" spans="1:9" ht="19.5" customHeight="1">
      <c r="A5">
        <v>1</v>
      </c>
      <c r="B5" s="124" t="s">
        <v>175</v>
      </c>
      <c r="C5" s="122">
        <v>1</v>
      </c>
      <c r="D5" s="122">
        <v>1</v>
      </c>
      <c r="E5" s="122">
        <v>1</v>
      </c>
      <c r="F5" s="122">
        <v>1</v>
      </c>
      <c r="G5" s="122">
        <v>1</v>
      </c>
      <c r="H5" s="122">
        <f>SUM(C5:G5)</f>
        <v>5</v>
      </c>
      <c r="I5" s="125">
        <f>RANK(H5,$H$5:$H$19,1)</f>
        <v>1</v>
      </c>
    </row>
    <row r="6" spans="1:9" ht="18" customHeight="1">
      <c r="A6">
        <v>2</v>
      </c>
      <c r="B6" s="124" t="s">
        <v>177</v>
      </c>
      <c r="C6" s="122">
        <v>57</v>
      </c>
      <c r="D6" s="122">
        <v>16</v>
      </c>
      <c r="E6" s="122">
        <v>17</v>
      </c>
      <c r="F6" s="122">
        <v>16</v>
      </c>
      <c r="G6" s="122">
        <v>14</v>
      </c>
      <c r="H6" s="122">
        <f aca="true" t="shared" si="0" ref="H6:H19">SUM(C6:G6)</f>
        <v>120</v>
      </c>
      <c r="I6" s="125">
        <f aca="true" t="shared" si="1" ref="I6:I19">RANK(H6,$H$5:$H$19,1)</f>
        <v>15</v>
      </c>
    </row>
    <row r="7" spans="1:9" ht="18" customHeight="1">
      <c r="A7">
        <v>3</v>
      </c>
      <c r="B7" s="124" t="s">
        <v>176</v>
      </c>
      <c r="C7" s="122">
        <v>8</v>
      </c>
      <c r="D7" s="122">
        <v>5</v>
      </c>
      <c r="E7" s="122">
        <v>8</v>
      </c>
      <c r="F7" s="122">
        <v>6</v>
      </c>
      <c r="G7" s="122">
        <v>4</v>
      </c>
      <c r="H7" s="122">
        <f t="shared" si="0"/>
        <v>31</v>
      </c>
      <c r="I7" s="125">
        <f t="shared" si="1"/>
        <v>4</v>
      </c>
    </row>
    <row r="8" spans="1:9" ht="18.75">
      <c r="A8">
        <v>4</v>
      </c>
      <c r="B8" s="124" t="s">
        <v>149</v>
      </c>
      <c r="C8" s="122">
        <v>29</v>
      </c>
      <c r="D8" s="122">
        <v>20</v>
      </c>
      <c r="E8" s="122">
        <v>11</v>
      </c>
      <c r="F8" s="122">
        <v>14</v>
      </c>
      <c r="G8" s="122">
        <v>12</v>
      </c>
      <c r="H8" s="122">
        <f t="shared" si="0"/>
        <v>86</v>
      </c>
      <c r="I8" s="125">
        <f t="shared" si="1"/>
        <v>11</v>
      </c>
    </row>
    <row r="9" spans="1:9" ht="17.25" customHeight="1">
      <c r="A9">
        <v>5</v>
      </c>
      <c r="B9" s="124" t="s">
        <v>151</v>
      </c>
      <c r="C9" s="122">
        <v>5</v>
      </c>
      <c r="D9" s="122">
        <v>2</v>
      </c>
      <c r="E9" s="122">
        <v>3</v>
      </c>
      <c r="F9" s="122">
        <v>2</v>
      </c>
      <c r="G9" s="122">
        <v>2</v>
      </c>
      <c r="H9" s="122">
        <f t="shared" si="0"/>
        <v>14</v>
      </c>
      <c r="I9" s="125">
        <f t="shared" si="1"/>
        <v>2</v>
      </c>
    </row>
    <row r="10" spans="1:9" ht="18.75" customHeight="1">
      <c r="A10">
        <v>6</v>
      </c>
      <c r="B10" s="124" t="s">
        <v>150</v>
      </c>
      <c r="C10" s="122">
        <v>12</v>
      </c>
      <c r="D10" s="122">
        <v>4</v>
      </c>
      <c r="E10" s="122">
        <v>2</v>
      </c>
      <c r="F10" s="122">
        <v>3</v>
      </c>
      <c r="G10" s="122">
        <v>3</v>
      </c>
      <c r="H10" s="122">
        <f t="shared" si="0"/>
        <v>24</v>
      </c>
      <c r="I10" s="125">
        <f t="shared" si="1"/>
        <v>3</v>
      </c>
    </row>
    <row r="11" spans="1:9" ht="18.75" customHeight="1">
      <c r="A11">
        <v>7</v>
      </c>
      <c r="B11" s="124" t="s">
        <v>154</v>
      </c>
      <c r="C11" s="122">
        <v>19</v>
      </c>
      <c r="D11" s="122">
        <v>14</v>
      </c>
      <c r="E11" s="122">
        <v>7</v>
      </c>
      <c r="F11" s="122">
        <v>9</v>
      </c>
      <c r="G11" s="122">
        <v>6</v>
      </c>
      <c r="H11" s="122">
        <f t="shared" si="0"/>
        <v>55</v>
      </c>
      <c r="I11" s="125">
        <f t="shared" si="1"/>
        <v>8</v>
      </c>
    </row>
    <row r="12" spans="1:9" ht="18.75">
      <c r="A12">
        <v>8</v>
      </c>
      <c r="B12" s="124" t="s">
        <v>153</v>
      </c>
      <c r="C12" s="122">
        <v>9</v>
      </c>
      <c r="D12" s="122">
        <v>10</v>
      </c>
      <c r="E12" s="122">
        <v>5</v>
      </c>
      <c r="F12" s="122">
        <v>8</v>
      </c>
      <c r="G12" s="122">
        <v>8</v>
      </c>
      <c r="H12" s="122">
        <f t="shared" si="0"/>
        <v>40</v>
      </c>
      <c r="I12" s="125">
        <f t="shared" si="1"/>
        <v>5</v>
      </c>
    </row>
    <row r="13" spans="1:9" ht="18" customHeight="1">
      <c r="A13">
        <v>9</v>
      </c>
      <c r="B13" s="124" t="s">
        <v>173</v>
      </c>
      <c r="C13" s="122">
        <v>47</v>
      </c>
      <c r="D13" s="122">
        <v>21</v>
      </c>
      <c r="E13" s="122">
        <v>12</v>
      </c>
      <c r="F13" s="122">
        <v>12</v>
      </c>
      <c r="G13" s="122">
        <v>13</v>
      </c>
      <c r="H13" s="122">
        <f t="shared" si="0"/>
        <v>105</v>
      </c>
      <c r="I13" s="125">
        <f t="shared" si="1"/>
        <v>13</v>
      </c>
    </row>
    <row r="14" spans="1:9" ht="16.5" customHeight="1">
      <c r="A14">
        <v>10</v>
      </c>
      <c r="B14" s="124" t="s">
        <v>168</v>
      </c>
      <c r="C14" s="122">
        <v>4</v>
      </c>
      <c r="D14" s="122">
        <v>17</v>
      </c>
      <c r="E14" s="122">
        <v>10</v>
      </c>
      <c r="F14" s="123">
        <v>5</v>
      </c>
      <c r="G14" s="122">
        <v>5</v>
      </c>
      <c r="H14" s="122">
        <f t="shared" si="0"/>
        <v>41</v>
      </c>
      <c r="I14" s="125">
        <f t="shared" si="1"/>
        <v>6</v>
      </c>
    </row>
    <row r="15" spans="1:9" ht="19.5" customHeight="1">
      <c r="A15">
        <v>11</v>
      </c>
      <c r="B15" s="124" t="s">
        <v>164</v>
      </c>
      <c r="C15" s="122">
        <v>35</v>
      </c>
      <c r="D15" s="122">
        <v>13</v>
      </c>
      <c r="E15" s="122" t="s">
        <v>152</v>
      </c>
      <c r="F15" s="123">
        <v>11</v>
      </c>
      <c r="G15" s="122">
        <v>10</v>
      </c>
      <c r="H15" s="122">
        <f t="shared" si="0"/>
        <v>69</v>
      </c>
      <c r="I15" s="125" t="s">
        <v>152</v>
      </c>
    </row>
    <row r="16" spans="1:9" ht="17.25" customHeight="1">
      <c r="A16">
        <v>12</v>
      </c>
      <c r="B16" s="124" t="s">
        <v>174</v>
      </c>
      <c r="C16" s="122">
        <v>25</v>
      </c>
      <c r="D16" s="122">
        <v>12</v>
      </c>
      <c r="E16" s="122">
        <v>8</v>
      </c>
      <c r="F16" s="122">
        <v>7</v>
      </c>
      <c r="G16" s="122">
        <v>9</v>
      </c>
      <c r="H16" s="122">
        <f t="shared" si="0"/>
        <v>61</v>
      </c>
      <c r="I16" s="125">
        <f t="shared" si="1"/>
        <v>9</v>
      </c>
    </row>
    <row r="17" spans="1:9" ht="18.75">
      <c r="A17">
        <v>13</v>
      </c>
      <c r="B17" s="124" t="s">
        <v>148</v>
      </c>
      <c r="C17" s="122">
        <v>3</v>
      </c>
      <c r="D17" s="122">
        <v>7</v>
      </c>
      <c r="E17" s="122">
        <v>13</v>
      </c>
      <c r="F17" s="122">
        <v>13</v>
      </c>
      <c r="G17" s="122">
        <v>7</v>
      </c>
      <c r="H17" s="122">
        <f t="shared" si="0"/>
        <v>43</v>
      </c>
      <c r="I17" s="125">
        <f t="shared" si="1"/>
        <v>7</v>
      </c>
    </row>
    <row r="18" spans="1:9" ht="18.75">
      <c r="A18">
        <v>14</v>
      </c>
      <c r="B18" s="124" t="s">
        <v>171</v>
      </c>
      <c r="C18" s="122">
        <v>62</v>
      </c>
      <c r="D18" s="122" t="s">
        <v>152</v>
      </c>
      <c r="E18" s="122">
        <v>15</v>
      </c>
      <c r="F18" s="122">
        <v>17</v>
      </c>
      <c r="G18" s="122">
        <v>16</v>
      </c>
      <c r="H18" s="122">
        <f t="shared" si="0"/>
        <v>110</v>
      </c>
      <c r="I18" s="125" t="s">
        <v>152</v>
      </c>
    </row>
    <row r="19" spans="1:9" ht="19.5" thickBot="1">
      <c r="A19">
        <v>15</v>
      </c>
      <c r="B19" s="126" t="s">
        <v>178</v>
      </c>
      <c r="C19" s="127">
        <v>43</v>
      </c>
      <c r="D19" s="127">
        <v>19</v>
      </c>
      <c r="E19" s="127">
        <v>16</v>
      </c>
      <c r="F19" s="127">
        <v>10</v>
      </c>
      <c r="G19" s="127">
        <v>15</v>
      </c>
      <c r="H19" s="127">
        <f t="shared" si="0"/>
        <v>103</v>
      </c>
      <c r="I19" s="128">
        <f t="shared" si="1"/>
        <v>12</v>
      </c>
    </row>
  </sheetData>
  <mergeCells count="7">
    <mergeCell ref="C1:G2"/>
    <mergeCell ref="H1:H4"/>
    <mergeCell ref="I1:I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Sergunya</cp:lastModifiedBy>
  <cp:lastPrinted>2005-09-25T10:39:12Z</cp:lastPrinted>
  <dcterms:created xsi:type="dcterms:W3CDTF">2005-05-12T08:04:26Z</dcterms:created>
  <dcterms:modified xsi:type="dcterms:W3CDTF">2005-09-26T05:53:24Z</dcterms:modified>
  <cp:category/>
  <cp:version/>
  <cp:contentType/>
  <cp:contentStatus/>
</cp:coreProperties>
</file>