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15" windowHeight="6150" tabRatio="601" activeTab="1"/>
  </bookViews>
  <sheets>
    <sheet name="Квалиф" sheetId="1" r:id="rId1"/>
    <sheet name="Финалы" sheetId="2" r:id="rId2"/>
  </sheets>
  <definedNames/>
  <calcPr fullCalcOnLoad="1"/>
</workbook>
</file>

<file path=xl/comments2.xml><?xml version="1.0" encoding="utf-8"?>
<comments xmlns="http://schemas.openxmlformats.org/spreadsheetml/2006/main">
  <authors>
    <author>111</author>
  </authors>
  <commentList>
    <comment ref="O118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<sst xmlns="http://schemas.openxmlformats.org/spreadsheetml/2006/main" count="1088" uniqueCount="175">
  <si>
    <t>Категория С-1</t>
  </si>
  <si>
    <t>Ф.И.О.</t>
  </si>
  <si>
    <t xml:space="preserve">Год </t>
  </si>
  <si>
    <t xml:space="preserve">     Город</t>
  </si>
  <si>
    <t>Разр.</t>
  </si>
  <si>
    <t xml:space="preserve">  рожд.</t>
  </si>
  <si>
    <t>Головаченко Ден.</t>
  </si>
  <si>
    <t>Минск</t>
  </si>
  <si>
    <t>мс</t>
  </si>
  <si>
    <t>КДЮСШ</t>
  </si>
  <si>
    <t>Борисов</t>
  </si>
  <si>
    <t>Третьяк Виктор</t>
  </si>
  <si>
    <t>кмс</t>
  </si>
  <si>
    <t>Казак Александр</t>
  </si>
  <si>
    <t>Копач Юрий</t>
  </si>
  <si>
    <t>СДЮШОР</t>
  </si>
  <si>
    <t>Гуринович Сергей</t>
  </si>
  <si>
    <t>Жук Григорий</t>
  </si>
  <si>
    <t>№</t>
  </si>
  <si>
    <t>п/п</t>
  </si>
  <si>
    <t>б/р</t>
  </si>
  <si>
    <t>РЦОП</t>
  </si>
  <si>
    <t>Категория К-1М</t>
  </si>
  <si>
    <t>Казак Егор</t>
  </si>
  <si>
    <t>Казак Сергей</t>
  </si>
  <si>
    <t xml:space="preserve">          Сумма</t>
  </si>
  <si>
    <t>штраф</t>
  </si>
  <si>
    <t>время</t>
  </si>
  <si>
    <t>1-я попытка</t>
  </si>
  <si>
    <t>2-я попытка</t>
  </si>
  <si>
    <t>рез-т</t>
  </si>
  <si>
    <t>Колтович Андрей</t>
  </si>
  <si>
    <t>Третьяк Павел</t>
  </si>
  <si>
    <t>СДЮШОРв/в</t>
  </si>
  <si>
    <t>Минальд Павел</t>
  </si>
  <si>
    <t>Ельцов Геннадий</t>
  </si>
  <si>
    <t>Категория К-1Ж</t>
  </si>
  <si>
    <t>Исмаилова Севинч</t>
  </si>
  <si>
    <t>Чернухо Маша</t>
  </si>
  <si>
    <t>Категория С-2</t>
  </si>
  <si>
    <t>лично</t>
  </si>
  <si>
    <t>Москва</t>
  </si>
  <si>
    <t>Три стихии</t>
  </si>
  <si>
    <t>Зданевич Игорь</t>
  </si>
  <si>
    <t>Орг-я</t>
  </si>
  <si>
    <t>г.Минск, слаломный канал</t>
  </si>
  <si>
    <t>Шилак Александр</t>
  </si>
  <si>
    <t>Довнар Руслан</t>
  </si>
  <si>
    <t>Жулидов Павел</t>
  </si>
  <si>
    <t>Лебедев Алексей</t>
  </si>
  <si>
    <t>Щеглов Сергей</t>
  </si>
  <si>
    <t>Пешкова Татьяна</t>
  </si>
  <si>
    <t>Трифонов Николай</t>
  </si>
  <si>
    <t>Богданов Андрей</t>
  </si>
  <si>
    <t>Глаз Дмитрий</t>
  </si>
  <si>
    <t>Короленок Сергей</t>
  </si>
  <si>
    <t>Максимов Антон</t>
  </si>
  <si>
    <t>Аквариум</t>
  </si>
  <si>
    <t>Подобряев Алексей</t>
  </si>
  <si>
    <t>Кардашин Сергей</t>
  </si>
  <si>
    <t>Агевнин Константин</t>
  </si>
  <si>
    <t>Аг Венгрова</t>
  </si>
  <si>
    <t>Ядловская Анна</t>
  </si>
  <si>
    <t>Мараховская Анна</t>
  </si>
  <si>
    <t>Хижнякова Вера</t>
  </si>
  <si>
    <t>Н-полоцк</t>
  </si>
  <si>
    <t>Хижняков Алексей</t>
  </si>
  <si>
    <t>Головаченко Денис</t>
  </si>
  <si>
    <t>Могилевский Фёдор</t>
  </si>
  <si>
    <t>Отставание</t>
  </si>
  <si>
    <t>Тезиков Андрей</t>
  </si>
  <si>
    <t>Ляшков Владимир</t>
  </si>
  <si>
    <t>Буров Михаил</t>
  </si>
  <si>
    <t>Рагимов Сергей</t>
  </si>
  <si>
    <t>Романовский Алексей</t>
  </si>
  <si>
    <t>Коржов Александр</t>
  </si>
  <si>
    <t>Павлюченко Дмитрий</t>
  </si>
  <si>
    <t>Шимченок Александр</t>
  </si>
  <si>
    <t>Головачев Александр</t>
  </si>
  <si>
    <t>Головаченко Сергей</t>
  </si>
  <si>
    <t>Лютарович Дмитрий</t>
  </si>
  <si>
    <t>Ромашкин Дмитрий</t>
  </si>
  <si>
    <t xml:space="preserve">Венедиктов Михаил </t>
  </si>
  <si>
    <t>Лаврецкий Александр</t>
  </si>
  <si>
    <t>Головинский Дмитрий</t>
  </si>
  <si>
    <t>Немченко Андрей</t>
  </si>
  <si>
    <t>Челядинский Сергей</t>
  </si>
  <si>
    <t>Киев</t>
  </si>
  <si>
    <t>Тымбаев Евгений</t>
  </si>
  <si>
    <t>Якимычев Сергей</t>
  </si>
  <si>
    <t>Бобриков Сергей</t>
  </si>
  <si>
    <t>Демьянович Демьян</t>
  </si>
  <si>
    <t>Новополоцк</t>
  </si>
  <si>
    <t>Морозов Андрей</t>
  </si>
  <si>
    <t>Прозецкий Андрей</t>
  </si>
  <si>
    <t>Соколовский Алексей</t>
  </si>
  <si>
    <t>Клепацкий Виталий</t>
  </si>
  <si>
    <t>Соколовский Павел</t>
  </si>
  <si>
    <t>Кривошеенко Вадим</t>
  </si>
  <si>
    <t>Нафтан</t>
  </si>
  <si>
    <t xml:space="preserve">Лейченко Сергей   </t>
  </si>
  <si>
    <t>Быкадоров Владимир</t>
  </si>
  <si>
    <t>Лукин Алексей</t>
  </si>
  <si>
    <t xml:space="preserve">Мусевич Вадим  </t>
  </si>
  <si>
    <t xml:space="preserve">Мусевич Виктор </t>
  </si>
  <si>
    <t xml:space="preserve">Якимишин Олег  </t>
  </si>
  <si>
    <t>Ромашкина Екатер</t>
  </si>
  <si>
    <t>Зима Ольга</t>
  </si>
  <si>
    <t>Шаповал Владимир</t>
  </si>
  <si>
    <t>Никитченко Андрей</t>
  </si>
  <si>
    <t>Старт</t>
  </si>
  <si>
    <t xml:space="preserve">           Министерство спорта и туризма РБ</t>
  </si>
  <si>
    <t xml:space="preserve">           Белорусская Ассоциация Каноэ</t>
  </si>
  <si>
    <t xml:space="preserve">       ХХVIII Открытый Чемпионат Республики Беларусь по гребному слалому на байдарках и каноэ</t>
  </si>
  <si>
    <t>Украина</t>
  </si>
  <si>
    <t>Чернухо Владимир</t>
  </si>
  <si>
    <t>Фролов Сергей</t>
  </si>
  <si>
    <t>Пелевин Владимир</t>
  </si>
  <si>
    <t>Алтунджи Сергей</t>
  </si>
  <si>
    <t>АБВ</t>
  </si>
  <si>
    <t>Ярошеня Антон</t>
  </si>
  <si>
    <t>Шмидт Никита</t>
  </si>
  <si>
    <t>Нестерович Конст.</t>
  </si>
  <si>
    <t>Рымкевич Евгений</t>
  </si>
  <si>
    <t>Каяк</t>
  </si>
  <si>
    <t>Шпилевский Серг.</t>
  </si>
  <si>
    <t>Хмель Вячеслав</t>
  </si>
  <si>
    <t>Шумова Настя</t>
  </si>
  <si>
    <t>Кривова Екатерина</t>
  </si>
  <si>
    <t>Шинкевич Настя</t>
  </si>
  <si>
    <t>Петрович Виталий</t>
  </si>
  <si>
    <t> 73</t>
  </si>
  <si>
    <t> 63</t>
  </si>
  <si>
    <t> 114</t>
  </si>
  <si>
    <t> 122</t>
  </si>
  <si>
    <t> 156</t>
  </si>
  <si>
    <t> 139</t>
  </si>
  <si>
    <t> 135</t>
  </si>
  <si>
    <t> 136</t>
  </si>
  <si>
    <t> 54</t>
  </si>
  <si>
    <t> 84</t>
  </si>
  <si>
    <t> 72</t>
  </si>
  <si>
    <t> 82</t>
  </si>
  <si>
    <t> 60</t>
  </si>
  <si>
    <t> 58</t>
  </si>
  <si>
    <t> 36</t>
  </si>
  <si>
    <t> 17</t>
  </si>
  <si>
    <t> 79</t>
  </si>
  <si>
    <t> 70</t>
  </si>
  <si>
    <t> 96</t>
  </si>
  <si>
    <t> 131</t>
  </si>
  <si>
    <t> 53</t>
  </si>
  <si>
    <t> 118</t>
  </si>
  <si>
    <t> 34</t>
  </si>
  <si>
    <t> 62</t>
  </si>
  <si>
    <t> 90</t>
  </si>
  <si>
    <t> 153</t>
  </si>
  <si>
    <t> 69</t>
  </si>
  <si>
    <t> 50</t>
  </si>
  <si>
    <t> 124</t>
  </si>
  <si>
    <t> 149</t>
  </si>
  <si>
    <t> 123</t>
  </si>
  <si>
    <t> 143</t>
  </si>
  <si>
    <t> 198</t>
  </si>
  <si>
    <t>Полуфинал-финал</t>
  </si>
  <si>
    <t>Категория 3*С1</t>
  </si>
  <si>
    <t>Полуфинал</t>
  </si>
  <si>
    <t>Финал</t>
  </si>
  <si>
    <t>Квалификация</t>
  </si>
  <si>
    <t>н/ст</t>
  </si>
  <si>
    <t>Отст-ние</t>
  </si>
  <si>
    <t>н/старт</t>
  </si>
  <si>
    <t>Козлов Артем</t>
  </si>
  <si>
    <t>Командная гонка 3*К1М</t>
  </si>
  <si>
    <t>Категория 3*К1Ж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</si>
</sst>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3" xfId="0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0" fillId="0" borderId="6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zoomScale="75" zoomScaleNormal="75" workbookViewId="0" topLeftCell="A83">
      <selection activeCell="K103" sqref="K103"/>
    </sheetView>
  </sheetViews>
  <sheetFormatPr defaultColWidth="9.00390625" defaultRowHeight="12.75"/>
  <cols>
    <col min="3" max="3" width="19.875" style="0" customWidth="1"/>
    <col min="4" max="4" width="7.875" style="0" customWidth="1"/>
    <col min="5" max="5" width="6.75390625" style="0" customWidth="1"/>
    <col min="6" max="6" width="11.125" style="0" customWidth="1"/>
    <col min="7" max="7" width="13.00390625" style="0" customWidth="1"/>
    <col min="8" max="8" width="11.625" style="0" bestFit="1" customWidth="1"/>
  </cols>
  <sheetData>
    <row r="1" spans="4:14" ht="18.75">
      <c r="D1" s="15" t="s">
        <v>111</v>
      </c>
      <c r="E1" s="15"/>
      <c r="F1" s="15"/>
      <c r="G1" s="15"/>
      <c r="H1" s="15"/>
      <c r="I1" s="15"/>
      <c r="N1" s="42"/>
    </row>
    <row r="2" spans="4:14" ht="18.75">
      <c r="D2" s="15" t="s">
        <v>112</v>
      </c>
      <c r="E2" s="15"/>
      <c r="F2" s="15"/>
      <c r="G2" s="15"/>
      <c r="H2" s="15"/>
      <c r="I2" s="15"/>
      <c r="N2" s="42"/>
    </row>
    <row r="3" spans="4:14" ht="18.75">
      <c r="D3" s="15"/>
      <c r="E3" s="15"/>
      <c r="F3" s="15"/>
      <c r="G3" s="15"/>
      <c r="H3" s="15"/>
      <c r="I3" s="15"/>
      <c r="N3" s="42"/>
    </row>
    <row r="4" ht="12.75">
      <c r="N4" s="42"/>
    </row>
    <row r="5" spans="1:14" ht="18">
      <c r="A5" s="37" t="s">
        <v>113</v>
      </c>
      <c r="B5" s="37"/>
      <c r="C5" s="37"/>
      <c r="D5" s="37"/>
      <c r="E5" s="37"/>
      <c r="F5" s="37"/>
      <c r="G5" s="37"/>
      <c r="H5" s="37"/>
      <c r="I5" s="37"/>
      <c r="J5" s="16"/>
      <c r="K5" s="16"/>
      <c r="L5" s="16"/>
      <c r="N5" s="42"/>
    </row>
    <row r="6" spans="2:14" ht="18">
      <c r="B6" s="37"/>
      <c r="C6" s="37"/>
      <c r="D6" s="37"/>
      <c r="E6" s="37"/>
      <c r="F6" s="37"/>
      <c r="G6" s="37"/>
      <c r="H6" s="37"/>
      <c r="I6" s="37"/>
      <c r="J6" s="37"/>
      <c r="K6" s="16"/>
      <c r="L6" s="16"/>
      <c r="M6" s="42"/>
      <c r="N6" s="42"/>
    </row>
    <row r="7" spans="3:14" ht="12.75">
      <c r="C7" t="s">
        <v>168</v>
      </c>
      <c r="H7" t="s">
        <v>45</v>
      </c>
      <c r="M7" s="42"/>
      <c r="N7" s="42"/>
    </row>
    <row r="8" spans="8:14" ht="12.75">
      <c r="H8" s="36">
        <v>38969</v>
      </c>
      <c r="M8" s="42"/>
      <c r="N8" s="42"/>
    </row>
    <row r="9" spans="2:14" ht="15.75">
      <c r="B9" s="42"/>
      <c r="C9" s="42"/>
      <c r="D9" s="132" t="s">
        <v>22</v>
      </c>
      <c r="E9" s="43"/>
      <c r="F9" s="42"/>
      <c r="G9" s="42"/>
      <c r="H9" s="42"/>
      <c r="I9" s="42"/>
      <c r="J9" s="42"/>
      <c r="K9" s="42"/>
      <c r="L9" s="42"/>
      <c r="M9" s="42"/>
      <c r="N9" s="42"/>
    </row>
    <row r="10" spans="1:14" ht="12.75">
      <c r="A10" s="44" t="s">
        <v>18</v>
      </c>
      <c r="B10" s="2" t="s">
        <v>110</v>
      </c>
      <c r="C10" s="44" t="s">
        <v>1</v>
      </c>
      <c r="D10" s="44" t="s">
        <v>2</v>
      </c>
      <c r="E10" s="44" t="s">
        <v>4</v>
      </c>
      <c r="F10" s="45" t="s">
        <v>3</v>
      </c>
      <c r="G10" s="44" t="s">
        <v>44</v>
      </c>
      <c r="H10" s="3" t="s">
        <v>28</v>
      </c>
      <c r="I10" s="4"/>
      <c r="J10" s="3" t="s">
        <v>29</v>
      </c>
      <c r="K10" s="5"/>
      <c r="L10" s="6" t="s">
        <v>25</v>
      </c>
      <c r="M10" s="5"/>
      <c r="N10" s="46" t="s">
        <v>170</v>
      </c>
    </row>
    <row r="11" spans="1:14" ht="12.75">
      <c r="A11" s="99" t="s">
        <v>19</v>
      </c>
      <c r="B11" s="99" t="s">
        <v>18</v>
      </c>
      <c r="C11" s="131"/>
      <c r="D11" s="99" t="s">
        <v>5</v>
      </c>
      <c r="E11" s="99"/>
      <c r="F11" s="99"/>
      <c r="G11" s="99"/>
      <c r="H11" s="50" t="s">
        <v>27</v>
      </c>
      <c r="I11" s="50" t="s">
        <v>26</v>
      </c>
      <c r="J11" s="50" t="s">
        <v>27</v>
      </c>
      <c r="K11" s="50" t="s">
        <v>26</v>
      </c>
      <c r="L11" s="44" t="s">
        <v>26</v>
      </c>
      <c r="M11" s="44" t="s">
        <v>30</v>
      </c>
      <c r="N11" s="49"/>
    </row>
    <row r="12" spans="1:14" ht="12.75">
      <c r="A12" s="108">
        <v>1</v>
      </c>
      <c r="B12" s="108" t="s">
        <v>150</v>
      </c>
      <c r="C12" s="111" t="s">
        <v>79</v>
      </c>
      <c r="D12" s="107">
        <v>1982</v>
      </c>
      <c r="E12" s="107" t="s">
        <v>8</v>
      </c>
      <c r="F12" s="107" t="s">
        <v>7</v>
      </c>
      <c r="G12" s="107" t="s">
        <v>21</v>
      </c>
      <c r="H12" s="56">
        <v>127.38</v>
      </c>
      <c r="I12" s="11">
        <v>0</v>
      </c>
      <c r="J12" s="12">
        <v>134.58</v>
      </c>
      <c r="K12" s="11">
        <v>2</v>
      </c>
      <c r="L12" s="23">
        <f aca="true" t="shared" si="0" ref="L12:L69">SUM(I12+K12)</f>
        <v>2</v>
      </c>
      <c r="M12" s="21">
        <f aca="true" t="shared" si="1" ref="M12:M58">SUM(H12+I12+J12+K12)</f>
        <v>263.96000000000004</v>
      </c>
      <c r="N12" s="41">
        <v>0</v>
      </c>
    </row>
    <row r="13" spans="1:14" ht="12.75">
      <c r="A13" s="108">
        <v>2</v>
      </c>
      <c r="B13" s="108" t="s">
        <v>149</v>
      </c>
      <c r="C13" s="111" t="s">
        <v>31</v>
      </c>
      <c r="D13" s="107">
        <v>1985</v>
      </c>
      <c r="E13" s="107" t="s">
        <v>8</v>
      </c>
      <c r="F13" s="107" t="s">
        <v>7</v>
      </c>
      <c r="G13" s="107" t="s">
        <v>15</v>
      </c>
      <c r="H13" s="56">
        <v>125.09</v>
      </c>
      <c r="I13" s="11">
        <v>4</v>
      </c>
      <c r="J13" s="12">
        <v>135.51</v>
      </c>
      <c r="K13" s="11">
        <v>4</v>
      </c>
      <c r="L13" s="23">
        <f t="shared" si="0"/>
        <v>8</v>
      </c>
      <c r="M13" s="21">
        <f t="shared" si="1"/>
        <v>268.6</v>
      </c>
      <c r="N13" s="41">
        <f aca="true" t="shared" si="2" ref="N13:N58">SUM(M13-M$12)</f>
        <v>4.639999999999986</v>
      </c>
    </row>
    <row r="14" spans="1:14" ht="12.75">
      <c r="A14" s="108">
        <v>3</v>
      </c>
      <c r="B14" s="108" t="s">
        <v>151</v>
      </c>
      <c r="C14" s="111" t="s">
        <v>47</v>
      </c>
      <c r="D14" s="107">
        <v>1980</v>
      </c>
      <c r="E14" s="107" t="s">
        <v>8</v>
      </c>
      <c r="F14" s="107" t="s">
        <v>7</v>
      </c>
      <c r="G14" s="107" t="s">
        <v>15</v>
      </c>
      <c r="H14" s="56">
        <v>127.22</v>
      </c>
      <c r="I14" s="11">
        <v>0</v>
      </c>
      <c r="J14" s="12">
        <v>138.92</v>
      </c>
      <c r="K14" s="11">
        <v>4</v>
      </c>
      <c r="L14" s="23">
        <f t="shared" si="0"/>
        <v>4</v>
      </c>
      <c r="M14" s="21">
        <f t="shared" si="1"/>
        <v>270.14</v>
      </c>
      <c r="N14" s="41">
        <f t="shared" si="2"/>
        <v>6.17999999999995</v>
      </c>
    </row>
    <row r="15" spans="1:18" ht="12.75">
      <c r="A15" s="108">
        <v>4</v>
      </c>
      <c r="B15" s="108" t="s">
        <v>148</v>
      </c>
      <c r="C15" s="111" t="s">
        <v>80</v>
      </c>
      <c r="D15" s="107">
        <v>1986</v>
      </c>
      <c r="E15" s="107" t="s">
        <v>8</v>
      </c>
      <c r="F15" s="107" t="s">
        <v>7</v>
      </c>
      <c r="G15" s="107" t="s">
        <v>15</v>
      </c>
      <c r="H15" s="56">
        <v>126.22</v>
      </c>
      <c r="I15" s="11">
        <v>4</v>
      </c>
      <c r="J15" s="12">
        <v>137.35</v>
      </c>
      <c r="K15" s="11">
        <v>4</v>
      </c>
      <c r="L15" s="23">
        <f t="shared" si="0"/>
        <v>8</v>
      </c>
      <c r="M15" s="21">
        <f t="shared" si="1"/>
        <v>271.57</v>
      </c>
      <c r="N15" s="41">
        <f t="shared" si="2"/>
        <v>7.609999999999957</v>
      </c>
      <c r="P15" s="29"/>
      <c r="Q15" s="20"/>
      <c r="R15" s="20"/>
    </row>
    <row r="16" spans="1:18" ht="12.75">
      <c r="A16" s="108">
        <v>5</v>
      </c>
      <c r="B16" s="108" t="s">
        <v>152</v>
      </c>
      <c r="C16" s="111" t="s">
        <v>84</v>
      </c>
      <c r="D16" s="107">
        <v>1987</v>
      </c>
      <c r="E16" s="107" t="s">
        <v>8</v>
      </c>
      <c r="F16" s="107" t="s">
        <v>7</v>
      </c>
      <c r="G16" s="107" t="s">
        <v>21</v>
      </c>
      <c r="H16" s="56">
        <v>124.32</v>
      </c>
      <c r="I16" s="11">
        <v>0</v>
      </c>
      <c r="J16" s="12">
        <v>153.86</v>
      </c>
      <c r="K16" s="11">
        <v>0</v>
      </c>
      <c r="L16" s="23">
        <f t="shared" si="0"/>
        <v>0</v>
      </c>
      <c r="M16" s="21">
        <f t="shared" si="1"/>
        <v>278.18</v>
      </c>
      <c r="N16" s="41">
        <f t="shared" si="2"/>
        <v>14.21999999999997</v>
      </c>
      <c r="P16" s="29"/>
      <c r="Q16" s="20"/>
      <c r="R16" s="20"/>
    </row>
    <row r="17" spans="1:18" ht="12.75">
      <c r="A17" s="108">
        <v>6</v>
      </c>
      <c r="B17" s="108">
        <v>5</v>
      </c>
      <c r="C17" s="111" t="s">
        <v>81</v>
      </c>
      <c r="D17" s="107">
        <v>1968</v>
      </c>
      <c r="E17" s="107" t="s">
        <v>8</v>
      </c>
      <c r="F17" s="107" t="s">
        <v>41</v>
      </c>
      <c r="G17" s="107" t="s">
        <v>42</v>
      </c>
      <c r="H17" s="56">
        <v>147.35</v>
      </c>
      <c r="I17" s="11">
        <v>2</v>
      </c>
      <c r="J17" s="12">
        <v>146.44</v>
      </c>
      <c r="K17" s="11">
        <v>4</v>
      </c>
      <c r="L17" s="23">
        <f t="shared" si="0"/>
        <v>6</v>
      </c>
      <c r="M17" s="21">
        <f t="shared" si="1"/>
        <v>299.78999999999996</v>
      </c>
      <c r="N17" s="41">
        <f t="shared" si="2"/>
        <v>35.82999999999993</v>
      </c>
      <c r="P17" s="29"/>
      <c r="Q17" s="20"/>
      <c r="R17" s="20"/>
    </row>
    <row r="18" spans="1:18" ht="12.75">
      <c r="A18" s="108">
        <v>7</v>
      </c>
      <c r="B18" s="108">
        <v>105</v>
      </c>
      <c r="C18" s="111" t="s">
        <v>23</v>
      </c>
      <c r="D18" s="107">
        <v>1989</v>
      </c>
      <c r="E18" s="107" t="s">
        <v>12</v>
      </c>
      <c r="F18" s="107" t="s">
        <v>10</v>
      </c>
      <c r="G18" s="107" t="s">
        <v>9</v>
      </c>
      <c r="H18" s="56">
        <v>154.6</v>
      </c>
      <c r="I18" s="11">
        <v>4</v>
      </c>
      <c r="J18" s="12">
        <v>148.14</v>
      </c>
      <c r="K18" s="11">
        <v>4</v>
      </c>
      <c r="L18" s="23">
        <f t="shared" si="0"/>
        <v>8</v>
      </c>
      <c r="M18" s="21">
        <f t="shared" si="1"/>
        <v>310.74</v>
      </c>
      <c r="N18" s="41">
        <f t="shared" si="2"/>
        <v>46.77999999999997</v>
      </c>
      <c r="P18" s="29"/>
      <c r="Q18" s="20"/>
      <c r="R18" s="20"/>
    </row>
    <row r="19" spans="1:18" ht="12.75">
      <c r="A19" s="108">
        <v>8</v>
      </c>
      <c r="B19" s="108">
        <v>40</v>
      </c>
      <c r="C19" s="111" t="s">
        <v>56</v>
      </c>
      <c r="D19" s="107">
        <v>1973</v>
      </c>
      <c r="E19" s="107">
        <v>2</v>
      </c>
      <c r="F19" s="107" t="s">
        <v>41</v>
      </c>
      <c r="G19" s="107" t="s">
        <v>57</v>
      </c>
      <c r="H19" s="56">
        <v>151.95</v>
      </c>
      <c r="I19" s="11">
        <v>10</v>
      </c>
      <c r="J19" s="12">
        <v>147.57</v>
      </c>
      <c r="K19" s="11">
        <v>6</v>
      </c>
      <c r="L19" s="23">
        <f t="shared" si="0"/>
        <v>16</v>
      </c>
      <c r="M19" s="21">
        <f t="shared" si="1"/>
        <v>315.52</v>
      </c>
      <c r="N19" s="41">
        <f t="shared" si="2"/>
        <v>51.559999999999945</v>
      </c>
      <c r="P19" s="29"/>
      <c r="Q19" s="20"/>
      <c r="R19" s="20"/>
    </row>
    <row r="20" spans="1:18" ht="12.75">
      <c r="A20" s="108">
        <v>9</v>
      </c>
      <c r="B20" s="108">
        <v>132</v>
      </c>
      <c r="C20" s="111" t="s">
        <v>43</v>
      </c>
      <c r="D20" s="107">
        <v>1977</v>
      </c>
      <c r="E20" s="107" t="s">
        <v>8</v>
      </c>
      <c r="F20" s="107" t="s">
        <v>10</v>
      </c>
      <c r="G20" s="107" t="s">
        <v>9</v>
      </c>
      <c r="H20" s="56">
        <v>154.44</v>
      </c>
      <c r="I20" s="11">
        <v>8</v>
      </c>
      <c r="J20" s="12">
        <v>145.74</v>
      </c>
      <c r="K20" s="11">
        <v>8</v>
      </c>
      <c r="L20" s="23">
        <f t="shared" si="0"/>
        <v>16</v>
      </c>
      <c r="M20" s="21">
        <f t="shared" si="1"/>
        <v>316.18</v>
      </c>
      <c r="N20" s="41">
        <f t="shared" si="2"/>
        <v>52.21999999999997</v>
      </c>
      <c r="P20" s="29"/>
      <c r="Q20" s="20"/>
      <c r="R20" s="20"/>
    </row>
    <row r="21" spans="1:18" ht="12.75">
      <c r="A21" s="108">
        <v>10</v>
      </c>
      <c r="B21" s="108">
        <v>108</v>
      </c>
      <c r="C21" s="111" t="s">
        <v>70</v>
      </c>
      <c r="D21" s="107">
        <v>1979</v>
      </c>
      <c r="E21" s="107" t="s">
        <v>12</v>
      </c>
      <c r="F21" s="107" t="s">
        <v>41</v>
      </c>
      <c r="G21" s="107" t="s">
        <v>61</v>
      </c>
      <c r="H21" s="56">
        <v>166.57</v>
      </c>
      <c r="I21" s="11">
        <v>2</v>
      </c>
      <c r="J21" s="12">
        <v>148.89</v>
      </c>
      <c r="K21" s="11">
        <v>4</v>
      </c>
      <c r="L21" s="23">
        <f t="shared" si="0"/>
        <v>6</v>
      </c>
      <c r="M21" s="21">
        <f t="shared" si="1"/>
        <v>321.46</v>
      </c>
      <c r="N21" s="41">
        <f t="shared" si="2"/>
        <v>57.49999999999994</v>
      </c>
      <c r="P21" s="29"/>
      <c r="Q21" s="20"/>
      <c r="R21" s="20"/>
    </row>
    <row r="22" spans="1:18" ht="12.75">
      <c r="A22" s="108">
        <v>11</v>
      </c>
      <c r="B22" s="108">
        <v>196</v>
      </c>
      <c r="C22" s="111" t="s">
        <v>58</v>
      </c>
      <c r="D22" s="107">
        <v>1978</v>
      </c>
      <c r="E22" s="107">
        <v>2</v>
      </c>
      <c r="F22" s="107" t="s">
        <v>41</v>
      </c>
      <c r="G22" s="107" t="s">
        <v>57</v>
      </c>
      <c r="H22" s="56">
        <v>159.01</v>
      </c>
      <c r="I22" s="11">
        <v>6</v>
      </c>
      <c r="J22" s="12">
        <v>165.98</v>
      </c>
      <c r="K22" s="11">
        <v>0</v>
      </c>
      <c r="L22" s="23">
        <f t="shared" si="0"/>
        <v>6</v>
      </c>
      <c r="M22" s="21">
        <f t="shared" si="1"/>
        <v>330.99</v>
      </c>
      <c r="N22" s="41">
        <f t="shared" si="2"/>
        <v>67.02999999999997</v>
      </c>
      <c r="P22" s="29"/>
      <c r="Q22" s="20"/>
      <c r="R22" s="20"/>
    </row>
    <row r="23" spans="1:18" ht="12.75">
      <c r="A23" s="108">
        <v>12</v>
      </c>
      <c r="B23" s="108">
        <v>187</v>
      </c>
      <c r="C23" s="111" t="s">
        <v>59</v>
      </c>
      <c r="D23" s="107">
        <v>1969</v>
      </c>
      <c r="E23" s="107" t="s">
        <v>12</v>
      </c>
      <c r="F23" s="107" t="s">
        <v>41</v>
      </c>
      <c r="G23" s="107" t="s">
        <v>61</v>
      </c>
      <c r="H23" s="56">
        <v>171.76</v>
      </c>
      <c r="I23" s="11">
        <v>6</v>
      </c>
      <c r="J23" s="12">
        <v>160.8</v>
      </c>
      <c r="K23" s="11">
        <v>0</v>
      </c>
      <c r="L23" s="23">
        <f t="shared" si="0"/>
        <v>6</v>
      </c>
      <c r="M23" s="21">
        <f t="shared" si="1"/>
        <v>338.56</v>
      </c>
      <c r="N23" s="41">
        <f t="shared" si="2"/>
        <v>74.59999999999997</v>
      </c>
      <c r="P23" s="29"/>
      <c r="Q23" s="20"/>
      <c r="R23" s="20"/>
    </row>
    <row r="24" spans="1:18" ht="12.75">
      <c r="A24" s="108">
        <v>13</v>
      </c>
      <c r="B24" s="108">
        <v>41</v>
      </c>
      <c r="C24" s="111" t="s">
        <v>60</v>
      </c>
      <c r="D24" s="107">
        <v>1973</v>
      </c>
      <c r="E24" s="107" t="s">
        <v>12</v>
      </c>
      <c r="F24" s="107" t="s">
        <v>41</v>
      </c>
      <c r="G24" s="107" t="s">
        <v>61</v>
      </c>
      <c r="H24" s="56">
        <v>145.19</v>
      </c>
      <c r="I24" s="11">
        <v>6</v>
      </c>
      <c r="J24" s="12">
        <v>140.57</v>
      </c>
      <c r="K24" s="11">
        <v>52</v>
      </c>
      <c r="L24" s="23">
        <f t="shared" si="0"/>
        <v>58</v>
      </c>
      <c r="M24" s="21">
        <f t="shared" si="1"/>
        <v>343.76</v>
      </c>
      <c r="N24" s="41">
        <f t="shared" si="2"/>
        <v>79.79999999999995</v>
      </c>
      <c r="P24" s="29"/>
      <c r="Q24" s="20"/>
      <c r="R24" s="20"/>
    </row>
    <row r="25" spans="1:18" ht="12.75">
      <c r="A25" s="108">
        <v>14</v>
      </c>
      <c r="B25" s="108">
        <v>46</v>
      </c>
      <c r="C25" s="111" t="s">
        <v>82</v>
      </c>
      <c r="D25" s="107">
        <v>1979</v>
      </c>
      <c r="E25" s="107">
        <v>2</v>
      </c>
      <c r="F25" s="107" t="s">
        <v>41</v>
      </c>
      <c r="G25" s="107" t="s">
        <v>42</v>
      </c>
      <c r="H25" s="56">
        <v>161.98</v>
      </c>
      <c r="I25" s="11">
        <v>8</v>
      </c>
      <c r="J25" s="12">
        <v>172.22</v>
      </c>
      <c r="K25" s="11">
        <v>2</v>
      </c>
      <c r="L25" s="23">
        <f t="shared" si="0"/>
        <v>10</v>
      </c>
      <c r="M25" s="21">
        <f t="shared" si="1"/>
        <v>344.2</v>
      </c>
      <c r="N25" s="41">
        <f t="shared" si="2"/>
        <v>80.23999999999995</v>
      </c>
      <c r="P25" s="29"/>
      <c r="Q25" s="20"/>
      <c r="R25" s="20"/>
    </row>
    <row r="26" spans="1:18" ht="12.75">
      <c r="A26" s="108">
        <v>15</v>
      </c>
      <c r="B26" s="108" t="s">
        <v>147</v>
      </c>
      <c r="C26" s="111" t="s">
        <v>83</v>
      </c>
      <c r="D26" s="107">
        <v>1986</v>
      </c>
      <c r="E26" s="107" t="s">
        <v>12</v>
      </c>
      <c r="F26" s="107" t="s">
        <v>7</v>
      </c>
      <c r="G26" s="107" t="s">
        <v>15</v>
      </c>
      <c r="H26" s="56">
        <v>155.11</v>
      </c>
      <c r="I26" s="11">
        <v>10</v>
      </c>
      <c r="J26" s="12">
        <v>142.25</v>
      </c>
      <c r="K26" s="11">
        <v>54</v>
      </c>
      <c r="L26" s="23">
        <f t="shared" si="0"/>
        <v>64</v>
      </c>
      <c r="M26" s="21">
        <f t="shared" si="1"/>
        <v>361.36</v>
      </c>
      <c r="N26" s="41">
        <f t="shared" si="2"/>
        <v>97.39999999999998</v>
      </c>
      <c r="P26" s="29"/>
      <c r="Q26" s="20"/>
      <c r="R26" s="20"/>
    </row>
    <row r="27" spans="1:18" ht="12.75">
      <c r="A27" s="108">
        <v>16</v>
      </c>
      <c r="B27" s="108">
        <v>102</v>
      </c>
      <c r="C27" s="111" t="s">
        <v>73</v>
      </c>
      <c r="D27" s="107">
        <v>1954</v>
      </c>
      <c r="E27" s="107" t="s">
        <v>8</v>
      </c>
      <c r="F27" s="107" t="s">
        <v>41</v>
      </c>
      <c r="G27" s="107" t="s">
        <v>61</v>
      </c>
      <c r="H27" s="56">
        <v>188.13</v>
      </c>
      <c r="I27" s="11">
        <v>8</v>
      </c>
      <c r="J27" s="12">
        <v>176.54</v>
      </c>
      <c r="K27" s="11">
        <v>4</v>
      </c>
      <c r="L27" s="23">
        <f t="shared" si="0"/>
        <v>12</v>
      </c>
      <c r="M27" s="21">
        <f t="shared" si="1"/>
        <v>376.66999999999996</v>
      </c>
      <c r="N27" s="41">
        <f t="shared" si="2"/>
        <v>112.70999999999992</v>
      </c>
      <c r="P27" s="29"/>
      <c r="Q27" s="20"/>
      <c r="R27" s="20"/>
    </row>
    <row r="28" spans="1:18" ht="12.75">
      <c r="A28" s="108">
        <v>17</v>
      </c>
      <c r="B28" s="108">
        <v>190</v>
      </c>
      <c r="C28" s="111" t="s">
        <v>52</v>
      </c>
      <c r="D28" s="107">
        <v>1962</v>
      </c>
      <c r="E28" s="107">
        <v>1</v>
      </c>
      <c r="F28" s="107" t="s">
        <v>41</v>
      </c>
      <c r="G28" s="107" t="s">
        <v>61</v>
      </c>
      <c r="H28" s="56">
        <v>158.09</v>
      </c>
      <c r="I28" s="11">
        <v>106</v>
      </c>
      <c r="J28" s="12">
        <v>156.32</v>
      </c>
      <c r="K28" s="11">
        <v>2</v>
      </c>
      <c r="L28" s="23">
        <f t="shared" si="0"/>
        <v>108</v>
      </c>
      <c r="M28" s="21">
        <f t="shared" si="1"/>
        <v>422.41</v>
      </c>
      <c r="N28" s="41">
        <f t="shared" si="2"/>
        <v>158.45</v>
      </c>
      <c r="P28" s="29"/>
      <c r="Q28" s="20"/>
      <c r="R28" s="20"/>
    </row>
    <row r="29" spans="1:18" ht="12.75">
      <c r="A29" s="108">
        <v>18</v>
      </c>
      <c r="B29" s="108">
        <v>43</v>
      </c>
      <c r="C29" s="111" t="s">
        <v>172</v>
      </c>
      <c r="D29" s="107">
        <v>1976</v>
      </c>
      <c r="E29" s="107">
        <v>1</v>
      </c>
      <c r="F29" s="107" t="s">
        <v>41</v>
      </c>
      <c r="G29" s="107" t="s">
        <v>61</v>
      </c>
      <c r="H29" s="56">
        <v>184.57</v>
      </c>
      <c r="I29" s="11">
        <v>58</v>
      </c>
      <c r="J29" s="12">
        <v>170.82</v>
      </c>
      <c r="K29" s="11">
        <v>10</v>
      </c>
      <c r="L29" s="23">
        <f t="shared" si="0"/>
        <v>68</v>
      </c>
      <c r="M29" s="21">
        <f t="shared" si="1"/>
        <v>423.39</v>
      </c>
      <c r="N29" s="41">
        <f t="shared" si="2"/>
        <v>159.42999999999995</v>
      </c>
      <c r="P29" s="20"/>
      <c r="Q29" s="25"/>
      <c r="R29" s="28"/>
    </row>
    <row r="30" spans="1:18" ht="12.75">
      <c r="A30" s="108">
        <v>19</v>
      </c>
      <c r="B30" s="108">
        <v>181</v>
      </c>
      <c r="C30" s="111" t="s">
        <v>49</v>
      </c>
      <c r="D30" s="107">
        <v>1974</v>
      </c>
      <c r="E30" s="107">
        <v>3</v>
      </c>
      <c r="F30" s="107" t="s">
        <v>41</v>
      </c>
      <c r="G30" s="107" t="s">
        <v>42</v>
      </c>
      <c r="H30" s="56">
        <v>199.1</v>
      </c>
      <c r="I30" s="11">
        <v>10</v>
      </c>
      <c r="J30" s="12">
        <v>219.98</v>
      </c>
      <c r="K30" s="11">
        <v>8</v>
      </c>
      <c r="L30" s="23">
        <f t="shared" si="0"/>
        <v>18</v>
      </c>
      <c r="M30" s="21">
        <f t="shared" si="1"/>
        <v>437.08</v>
      </c>
      <c r="N30" s="41">
        <f t="shared" si="2"/>
        <v>173.11999999999995</v>
      </c>
      <c r="P30" s="20"/>
      <c r="Q30" s="20"/>
      <c r="R30" s="20"/>
    </row>
    <row r="31" spans="1:18" ht="12.75">
      <c r="A31" s="108">
        <v>20</v>
      </c>
      <c r="B31" s="108">
        <v>186</v>
      </c>
      <c r="C31" s="111" t="s">
        <v>32</v>
      </c>
      <c r="D31" s="107">
        <v>1993</v>
      </c>
      <c r="E31" s="107">
        <v>1</v>
      </c>
      <c r="F31" s="107" t="s">
        <v>10</v>
      </c>
      <c r="G31" s="107" t="s">
        <v>9</v>
      </c>
      <c r="H31" s="56">
        <v>165.42</v>
      </c>
      <c r="I31" s="11">
        <v>10</v>
      </c>
      <c r="J31" s="12">
        <v>200.67</v>
      </c>
      <c r="K31" s="11">
        <v>62</v>
      </c>
      <c r="L31" s="23">
        <f t="shared" si="0"/>
        <v>72</v>
      </c>
      <c r="M31" s="21">
        <f t="shared" si="1"/>
        <v>438.09</v>
      </c>
      <c r="N31" s="41">
        <f t="shared" si="2"/>
        <v>174.12999999999994</v>
      </c>
      <c r="P31" s="20"/>
      <c r="Q31" s="25"/>
      <c r="R31" s="28"/>
    </row>
    <row r="32" spans="1:18" ht="12.75">
      <c r="A32" s="108">
        <v>21</v>
      </c>
      <c r="B32" s="108" t="s">
        <v>142</v>
      </c>
      <c r="C32" s="111" t="s">
        <v>125</v>
      </c>
      <c r="D32" s="107">
        <v>1987</v>
      </c>
      <c r="E32" s="107" t="s">
        <v>12</v>
      </c>
      <c r="F32" s="107" t="s">
        <v>10</v>
      </c>
      <c r="G32" s="107" t="s">
        <v>9</v>
      </c>
      <c r="H32" s="56">
        <v>194.32</v>
      </c>
      <c r="I32" s="11">
        <v>4</v>
      </c>
      <c r="J32" s="12">
        <v>185.67</v>
      </c>
      <c r="K32" s="11">
        <v>56</v>
      </c>
      <c r="L32" s="23">
        <f t="shared" si="0"/>
        <v>60</v>
      </c>
      <c r="M32" s="21">
        <f t="shared" si="1"/>
        <v>439.99</v>
      </c>
      <c r="N32" s="41">
        <f t="shared" si="2"/>
        <v>176.02999999999997</v>
      </c>
      <c r="P32" s="20"/>
      <c r="Q32" s="20"/>
      <c r="R32" s="20"/>
    </row>
    <row r="33" spans="1:18" ht="12.75">
      <c r="A33" s="108">
        <v>22</v>
      </c>
      <c r="B33" s="108">
        <v>194</v>
      </c>
      <c r="C33" s="111" t="s">
        <v>71</v>
      </c>
      <c r="D33" s="107">
        <v>1981</v>
      </c>
      <c r="E33" s="107">
        <v>2</v>
      </c>
      <c r="F33" s="107" t="s">
        <v>41</v>
      </c>
      <c r="G33" s="107" t="s">
        <v>42</v>
      </c>
      <c r="H33" s="56">
        <v>168.44</v>
      </c>
      <c r="I33" s="11">
        <v>102</v>
      </c>
      <c r="J33" s="12">
        <v>170.09</v>
      </c>
      <c r="K33" s="11">
        <v>8</v>
      </c>
      <c r="L33" s="23">
        <f t="shared" si="0"/>
        <v>110</v>
      </c>
      <c r="M33" s="21">
        <f t="shared" si="1"/>
        <v>448.53</v>
      </c>
      <c r="N33" s="41">
        <f t="shared" si="2"/>
        <v>184.56999999999994</v>
      </c>
      <c r="P33" s="20"/>
      <c r="Q33" s="25"/>
      <c r="R33" s="28"/>
    </row>
    <row r="34" spans="1:18" ht="12.75">
      <c r="A34" s="108">
        <v>23</v>
      </c>
      <c r="B34" s="108" t="s">
        <v>139</v>
      </c>
      <c r="C34" s="111" t="s">
        <v>76</v>
      </c>
      <c r="D34" s="107">
        <v>1994</v>
      </c>
      <c r="E34" s="107" t="s">
        <v>20</v>
      </c>
      <c r="F34" s="107" t="s">
        <v>7</v>
      </c>
      <c r="G34" s="107" t="s">
        <v>33</v>
      </c>
      <c r="H34" s="56">
        <v>183.42</v>
      </c>
      <c r="I34" s="11">
        <v>58</v>
      </c>
      <c r="J34" s="12">
        <v>199.76</v>
      </c>
      <c r="K34" s="11">
        <v>60</v>
      </c>
      <c r="L34" s="23">
        <f t="shared" si="0"/>
        <v>118</v>
      </c>
      <c r="M34" s="21">
        <f t="shared" si="1"/>
        <v>501.17999999999995</v>
      </c>
      <c r="N34" s="41">
        <f t="shared" si="2"/>
        <v>237.2199999999999</v>
      </c>
      <c r="P34" s="20"/>
      <c r="Q34" s="13"/>
      <c r="R34" s="20"/>
    </row>
    <row r="35" spans="1:18" ht="12.75">
      <c r="A35" s="108">
        <v>24</v>
      </c>
      <c r="B35" s="108">
        <v>49</v>
      </c>
      <c r="C35" s="111" t="s">
        <v>74</v>
      </c>
      <c r="D35" s="107">
        <v>1959</v>
      </c>
      <c r="E35" s="107">
        <v>1</v>
      </c>
      <c r="F35" s="107" t="s">
        <v>41</v>
      </c>
      <c r="G35" s="107" t="s">
        <v>61</v>
      </c>
      <c r="H35" s="56">
        <v>165.32</v>
      </c>
      <c r="I35" s="11">
        <v>56</v>
      </c>
      <c r="J35" s="12">
        <v>180.67</v>
      </c>
      <c r="K35" s="11">
        <v>106</v>
      </c>
      <c r="L35" s="23">
        <f t="shared" si="0"/>
        <v>162</v>
      </c>
      <c r="M35" s="21">
        <f t="shared" si="1"/>
        <v>507.99</v>
      </c>
      <c r="N35" s="41">
        <f t="shared" si="2"/>
        <v>244.02999999999997</v>
      </c>
      <c r="P35" s="20"/>
      <c r="Q35" s="25"/>
      <c r="R35" s="28"/>
    </row>
    <row r="36" spans="1:18" ht="12.75">
      <c r="A36" s="108">
        <v>25</v>
      </c>
      <c r="B36" s="108">
        <v>182</v>
      </c>
      <c r="C36" s="111" t="s">
        <v>89</v>
      </c>
      <c r="D36" s="107">
        <v>1978</v>
      </c>
      <c r="E36" s="107" t="s">
        <v>20</v>
      </c>
      <c r="F36" s="107" t="s">
        <v>41</v>
      </c>
      <c r="G36" s="107" t="s">
        <v>61</v>
      </c>
      <c r="H36" s="56">
        <v>218.51</v>
      </c>
      <c r="I36" s="11">
        <v>62</v>
      </c>
      <c r="J36" s="12">
        <v>225.92</v>
      </c>
      <c r="K36" s="11">
        <v>16</v>
      </c>
      <c r="L36" s="23">
        <f t="shared" si="0"/>
        <v>78</v>
      </c>
      <c r="M36" s="21">
        <f t="shared" si="1"/>
        <v>522.43</v>
      </c>
      <c r="N36" s="41">
        <f t="shared" si="2"/>
        <v>258.4699999999999</v>
      </c>
      <c r="P36" s="20"/>
      <c r="Q36" s="25"/>
      <c r="R36" s="28"/>
    </row>
    <row r="37" spans="1:18" ht="12.75">
      <c r="A37" s="108">
        <v>26</v>
      </c>
      <c r="B37" s="108" t="s">
        <v>143</v>
      </c>
      <c r="C37" s="111" t="s">
        <v>78</v>
      </c>
      <c r="D37" s="107">
        <v>1962</v>
      </c>
      <c r="E37" s="107" t="s">
        <v>8</v>
      </c>
      <c r="F37" s="107" t="s">
        <v>7</v>
      </c>
      <c r="G37" s="107" t="s">
        <v>40</v>
      </c>
      <c r="H37" s="56">
        <v>171.35</v>
      </c>
      <c r="I37" s="11">
        <v>54</v>
      </c>
      <c r="J37" s="12">
        <v>196.29</v>
      </c>
      <c r="K37" s="11">
        <v>104</v>
      </c>
      <c r="L37" s="23">
        <f t="shared" si="0"/>
        <v>158</v>
      </c>
      <c r="M37" s="21">
        <f t="shared" si="1"/>
        <v>525.64</v>
      </c>
      <c r="N37" s="41">
        <f t="shared" si="2"/>
        <v>261.67999999999995</v>
      </c>
      <c r="P37" s="20"/>
      <c r="Q37" s="20"/>
      <c r="R37" s="20"/>
    </row>
    <row r="38" spans="1:18" ht="12.75">
      <c r="A38" s="108">
        <v>27</v>
      </c>
      <c r="B38" s="108">
        <v>106</v>
      </c>
      <c r="C38" s="111" t="s">
        <v>68</v>
      </c>
      <c r="D38" s="107">
        <v>1979</v>
      </c>
      <c r="E38" s="107">
        <v>3</v>
      </c>
      <c r="F38" s="107" t="s">
        <v>41</v>
      </c>
      <c r="G38" s="107" t="s">
        <v>42</v>
      </c>
      <c r="H38" s="56">
        <v>213.76</v>
      </c>
      <c r="I38" s="11">
        <v>112</v>
      </c>
      <c r="J38" s="12">
        <v>179.95</v>
      </c>
      <c r="K38" s="11">
        <v>60</v>
      </c>
      <c r="L38" s="23">
        <f t="shared" si="0"/>
        <v>172</v>
      </c>
      <c r="M38" s="21">
        <f t="shared" si="1"/>
        <v>565.71</v>
      </c>
      <c r="N38" s="41">
        <f t="shared" si="2"/>
        <v>301.75</v>
      </c>
      <c r="P38" s="29"/>
      <c r="Q38" s="20"/>
      <c r="R38" s="20"/>
    </row>
    <row r="39" spans="1:18" ht="12.75">
      <c r="A39" s="108">
        <v>28</v>
      </c>
      <c r="B39" s="108" t="s">
        <v>141</v>
      </c>
      <c r="C39" s="111" t="s">
        <v>86</v>
      </c>
      <c r="D39" s="107">
        <v>1975</v>
      </c>
      <c r="E39" s="107" t="s">
        <v>8</v>
      </c>
      <c r="F39" s="107" t="s">
        <v>7</v>
      </c>
      <c r="G39" s="107" t="s">
        <v>40</v>
      </c>
      <c r="H39" s="56">
        <v>192.44</v>
      </c>
      <c r="I39" s="11">
        <v>56</v>
      </c>
      <c r="J39" s="12">
        <v>175.44</v>
      </c>
      <c r="K39" s="11">
        <v>156</v>
      </c>
      <c r="L39" s="23">
        <f t="shared" si="0"/>
        <v>212</v>
      </c>
      <c r="M39" s="21">
        <f t="shared" si="1"/>
        <v>579.88</v>
      </c>
      <c r="N39" s="41">
        <f t="shared" si="2"/>
        <v>315.91999999999996</v>
      </c>
      <c r="P39" s="20"/>
      <c r="Q39" s="20"/>
      <c r="R39" s="20"/>
    </row>
    <row r="40" spans="1:18" ht="12.75">
      <c r="A40" s="108">
        <v>29</v>
      </c>
      <c r="B40" s="108">
        <v>48</v>
      </c>
      <c r="C40" s="111" t="s">
        <v>72</v>
      </c>
      <c r="D40" s="107">
        <v>1982</v>
      </c>
      <c r="E40" s="107">
        <v>3</v>
      </c>
      <c r="F40" s="107" t="s">
        <v>41</v>
      </c>
      <c r="G40" s="107" t="s">
        <v>42</v>
      </c>
      <c r="H40" s="56">
        <v>206.58</v>
      </c>
      <c r="I40" s="11">
        <v>154</v>
      </c>
      <c r="J40" s="12">
        <v>186.06</v>
      </c>
      <c r="K40" s="11">
        <v>60</v>
      </c>
      <c r="L40" s="23">
        <f t="shared" si="0"/>
        <v>214</v>
      </c>
      <c r="M40" s="21">
        <f t="shared" si="1"/>
        <v>606.6400000000001</v>
      </c>
      <c r="N40" s="41">
        <f t="shared" si="2"/>
        <v>342.68000000000006</v>
      </c>
      <c r="P40" s="20"/>
      <c r="Q40" s="25"/>
      <c r="R40" s="28"/>
    </row>
    <row r="41" spans="1:18" ht="12.75">
      <c r="A41" s="108">
        <v>30</v>
      </c>
      <c r="B41" s="108">
        <v>148</v>
      </c>
      <c r="C41" s="111" t="s">
        <v>100</v>
      </c>
      <c r="D41" s="107">
        <v>1994</v>
      </c>
      <c r="E41" s="107">
        <v>1</v>
      </c>
      <c r="F41" s="107" t="s">
        <v>87</v>
      </c>
      <c r="G41" s="107" t="s">
        <v>114</v>
      </c>
      <c r="H41" s="56">
        <v>188.42</v>
      </c>
      <c r="I41" s="11">
        <v>160</v>
      </c>
      <c r="J41" s="12">
        <v>194.8</v>
      </c>
      <c r="K41" s="11">
        <v>162</v>
      </c>
      <c r="L41" s="23">
        <f t="shared" si="0"/>
        <v>322</v>
      </c>
      <c r="M41" s="21">
        <f t="shared" si="1"/>
        <v>705.22</v>
      </c>
      <c r="N41" s="41">
        <f t="shared" si="2"/>
        <v>441.26</v>
      </c>
      <c r="P41" s="20"/>
      <c r="Q41" s="25"/>
      <c r="R41" s="28"/>
    </row>
    <row r="42" spans="1:18" ht="12.75">
      <c r="A42" s="108">
        <v>31</v>
      </c>
      <c r="B42" s="108" t="s">
        <v>133</v>
      </c>
      <c r="C42" s="111" t="s">
        <v>91</v>
      </c>
      <c r="D42" s="107">
        <v>1994</v>
      </c>
      <c r="E42" s="107" t="s">
        <v>20</v>
      </c>
      <c r="F42" s="107" t="s">
        <v>7</v>
      </c>
      <c r="G42" s="107" t="s">
        <v>33</v>
      </c>
      <c r="H42" s="56">
        <v>215.42</v>
      </c>
      <c r="I42" s="11">
        <v>256</v>
      </c>
      <c r="J42" s="12">
        <v>261.06</v>
      </c>
      <c r="K42" s="11">
        <v>62</v>
      </c>
      <c r="L42" s="23">
        <f t="shared" si="0"/>
        <v>318</v>
      </c>
      <c r="M42" s="21">
        <f t="shared" si="1"/>
        <v>794.48</v>
      </c>
      <c r="N42" s="41">
        <f t="shared" si="2"/>
        <v>530.52</v>
      </c>
      <c r="P42" s="13"/>
      <c r="Q42" s="13"/>
      <c r="R42" s="13"/>
    </row>
    <row r="43" spans="1:18" ht="12.75">
      <c r="A43" s="108">
        <v>32</v>
      </c>
      <c r="B43" s="108">
        <v>189</v>
      </c>
      <c r="C43" s="111" t="s">
        <v>90</v>
      </c>
      <c r="D43" s="107">
        <v>1975</v>
      </c>
      <c r="E43" s="107" t="s">
        <v>20</v>
      </c>
      <c r="F43" s="107" t="s">
        <v>41</v>
      </c>
      <c r="G43" s="107" t="s">
        <v>61</v>
      </c>
      <c r="H43" s="56">
        <v>222.48</v>
      </c>
      <c r="I43" s="11">
        <v>206</v>
      </c>
      <c r="J43" s="12">
        <v>314.89</v>
      </c>
      <c r="K43" s="11">
        <v>152</v>
      </c>
      <c r="L43" s="23">
        <f t="shared" si="0"/>
        <v>358</v>
      </c>
      <c r="M43" s="21">
        <f t="shared" si="1"/>
        <v>895.37</v>
      </c>
      <c r="N43" s="41">
        <f t="shared" si="2"/>
        <v>631.41</v>
      </c>
      <c r="P43" s="20"/>
      <c r="Q43" s="25"/>
      <c r="R43" s="28"/>
    </row>
    <row r="44" spans="1:18" ht="12.75">
      <c r="A44" s="108">
        <v>33</v>
      </c>
      <c r="B44" s="108">
        <v>26</v>
      </c>
      <c r="C44" s="111" t="s">
        <v>94</v>
      </c>
      <c r="D44" s="107">
        <v>1990</v>
      </c>
      <c r="E44" s="107" t="s">
        <v>20</v>
      </c>
      <c r="F44" s="107" t="s">
        <v>92</v>
      </c>
      <c r="G44" s="107" t="s">
        <v>99</v>
      </c>
      <c r="H44" s="56">
        <v>187.14</v>
      </c>
      <c r="I44" s="11">
        <v>306</v>
      </c>
      <c r="J44" s="12">
        <v>249.08</v>
      </c>
      <c r="K44" s="11">
        <v>158</v>
      </c>
      <c r="L44" s="23">
        <f t="shared" si="0"/>
        <v>464</v>
      </c>
      <c r="M44" s="21">
        <f t="shared" si="1"/>
        <v>900.22</v>
      </c>
      <c r="N44" s="41">
        <f t="shared" si="2"/>
        <v>636.26</v>
      </c>
      <c r="P44" s="20"/>
      <c r="Q44" s="25"/>
      <c r="R44" s="28"/>
    </row>
    <row r="45" spans="1:18" ht="12.75">
      <c r="A45" s="108">
        <v>34</v>
      </c>
      <c r="B45" s="108" t="s">
        <v>134</v>
      </c>
      <c r="C45" s="111" t="s">
        <v>118</v>
      </c>
      <c r="D45" s="107">
        <v>1972</v>
      </c>
      <c r="E45" s="107" t="s">
        <v>20</v>
      </c>
      <c r="F45" s="107" t="s">
        <v>41</v>
      </c>
      <c r="G45" s="107" t="s">
        <v>119</v>
      </c>
      <c r="H45" s="56">
        <v>250.57</v>
      </c>
      <c r="I45" s="11">
        <v>306</v>
      </c>
      <c r="J45" s="12">
        <v>201.82</v>
      </c>
      <c r="K45" s="11">
        <v>164</v>
      </c>
      <c r="L45" s="23">
        <f t="shared" si="0"/>
        <v>470</v>
      </c>
      <c r="M45" s="21">
        <f t="shared" si="1"/>
        <v>922.3899999999999</v>
      </c>
      <c r="N45" s="41">
        <f t="shared" si="2"/>
        <v>658.4299999999998</v>
      </c>
      <c r="P45" s="20"/>
      <c r="Q45" s="25"/>
      <c r="R45" s="28"/>
    </row>
    <row r="46" spans="1:18" ht="12.75">
      <c r="A46" s="108">
        <v>35</v>
      </c>
      <c r="B46" s="108">
        <v>145</v>
      </c>
      <c r="C46" s="111" t="s">
        <v>96</v>
      </c>
      <c r="D46" s="107">
        <v>1990</v>
      </c>
      <c r="E46" s="107" t="s">
        <v>20</v>
      </c>
      <c r="F46" s="107" t="s">
        <v>92</v>
      </c>
      <c r="G46" s="107" t="s">
        <v>99</v>
      </c>
      <c r="H46" s="56">
        <v>206.13</v>
      </c>
      <c r="I46" s="11">
        <v>364</v>
      </c>
      <c r="J46" s="12">
        <v>231.48</v>
      </c>
      <c r="K46" s="11">
        <v>308</v>
      </c>
      <c r="L46" s="23">
        <f t="shared" si="0"/>
        <v>672</v>
      </c>
      <c r="M46" s="21">
        <f t="shared" si="1"/>
        <v>1109.6100000000001</v>
      </c>
      <c r="N46" s="41">
        <f t="shared" si="2"/>
        <v>845.6500000000001</v>
      </c>
      <c r="P46" s="20"/>
      <c r="Q46" s="25"/>
      <c r="R46" s="28"/>
    </row>
    <row r="47" spans="1:18" ht="12.75">
      <c r="A47" s="108">
        <v>36</v>
      </c>
      <c r="B47" s="108">
        <v>188</v>
      </c>
      <c r="C47" s="111" t="s">
        <v>48</v>
      </c>
      <c r="D47" s="107">
        <v>1978</v>
      </c>
      <c r="E47" s="107">
        <v>1</v>
      </c>
      <c r="F47" s="107" t="s">
        <v>41</v>
      </c>
      <c r="G47" s="107" t="s">
        <v>42</v>
      </c>
      <c r="H47" s="56">
        <v>999</v>
      </c>
      <c r="I47" s="11">
        <v>0</v>
      </c>
      <c r="J47" s="12">
        <v>159.29</v>
      </c>
      <c r="K47" s="11">
        <v>6</v>
      </c>
      <c r="L47" s="23">
        <f t="shared" si="0"/>
        <v>6</v>
      </c>
      <c r="M47" s="21">
        <f t="shared" si="1"/>
        <v>1164.29</v>
      </c>
      <c r="N47" s="41">
        <f t="shared" si="2"/>
        <v>900.3299999999999</v>
      </c>
      <c r="P47" s="20"/>
      <c r="Q47" s="25"/>
      <c r="R47" s="28"/>
    </row>
    <row r="48" spans="1:18" ht="12.75">
      <c r="A48" s="108">
        <v>37</v>
      </c>
      <c r="B48" s="108" t="s">
        <v>144</v>
      </c>
      <c r="C48" s="111" t="s">
        <v>123</v>
      </c>
      <c r="D48" s="107">
        <v>1983</v>
      </c>
      <c r="E48" s="107" t="s">
        <v>12</v>
      </c>
      <c r="F48" s="107" t="s">
        <v>10</v>
      </c>
      <c r="G48" s="107" t="s">
        <v>124</v>
      </c>
      <c r="H48" s="56">
        <v>999</v>
      </c>
      <c r="I48" s="11">
        <v>0</v>
      </c>
      <c r="J48" s="12">
        <v>167.92</v>
      </c>
      <c r="K48" s="11">
        <v>58</v>
      </c>
      <c r="L48" s="23">
        <f t="shared" si="0"/>
        <v>58</v>
      </c>
      <c r="M48" s="21">
        <f t="shared" si="1"/>
        <v>1224.92</v>
      </c>
      <c r="N48" s="41">
        <f t="shared" si="2"/>
        <v>960.96</v>
      </c>
      <c r="P48" s="20"/>
      <c r="Q48" s="25"/>
      <c r="R48" s="28"/>
    </row>
    <row r="49" spans="1:18" ht="12.75">
      <c r="A49" s="108">
        <v>38</v>
      </c>
      <c r="B49" s="108">
        <v>115</v>
      </c>
      <c r="C49" s="111" t="s">
        <v>88</v>
      </c>
      <c r="D49" s="107">
        <v>1960</v>
      </c>
      <c r="E49" s="107" t="s">
        <v>20</v>
      </c>
      <c r="F49" s="107" t="s">
        <v>41</v>
      </c>
      <c r="G49" s="107" t="s">
        <v>61</v>
      </c>
      <c r="H49" s="56">
        <v>192.51</v>
      </c>
      <c r="I49" s="11">
        <v>160</v>
      </c>
      <c r="J49" s="12">
        <v>999</v>
      </c>
      <c r="K49" s="11">
        <v>0</v>
      </c>
      <c r="L49" s="23">
        <f t="shared" si="0"/>
        <v>160</v>
      </c>
      <c r="M49" s="21">
        <f t="shared" si="1"/>
        <v>1351.51</v>
      </c>
      <c r="N49" s="41">
        <f t="shared" si="2"/>
        <v>1087.55</v>
      </c>
      <c r="P49" s="20"/>
      <c r="Q49" s="25"/>
      <c r="R49" s="28"/>
    </row>
    <row r="50" spans="1:18" ht="12.75">
      <c r="A50" s="108">
        <v>39</v>
      </c>
      <c r="B50" s="108" t="s">
        <v>135</v>
      </c>
      <c r="C50" s="111" t="s">
        <v>122</v>
      </c>
      <c r="D50" s="107">
        <v>1995</v>
      </c>
      <c r="E50" s="107" t="s">
        <v>20</v>
      </c>
      <c r="F50" s="107" t="s">
        <v>7</v>
      </c>
      <c r="G50" s="107" t="s">
        <v>33</v>
      </c>
      <c r="H50" s="56">
        <v>215.2</v>
      </c>
      <c r="I50" s="11">
        <v>220</v>
      </c>
      <c r="J50" s="12">
        <v>999</v>
      </c>
      <c r="K50" s="11">
        <v>0</v>
      </c>
      <c r="L50" s="23">
        <f t="shared" si="0"/>
        <v>220</v>
      </c>
      <c r="M50" s="21">
        <f t="shared" si="1"/>
        <v>1434.2</v>
      </c>
      <c r="N50" s="41">
        <f t="shared" si="2"/>
        <v>1170.24</v>
      </c>
      <c r="P50" s="20"/>
      <c r="Q50" s="25"/>
      <c r="R50" s="28"/>
    </row>
    <row r="51" spans="1:18" ht="12.75">
      <c r="A51" s="108">
        <v>40</v>
      </c>
      <c r="B51" s="108">
        <v>185</v>
      </c>
      <c r="C51" s="111" t="s">
        <v>98</v>
      </c>
      <c r="D51" s="107">
        <v>1987</v>
      </c>
      <c r="E51" s="107" t="s">
        <v>20</v>
      </c>
      <c r="F51" s="107" t="s">
        <v>92</v>
      </c>
      <c r="G51" s="107" t="s">
        <v>99</v>
      </c>
      <c r="H51" s="56">
        <v>999</v>
      </c>
      <c r="I51" s="11">
        <v>0</v>
      </c>
      <c r="J51" s="12">
        <v>213.54</v>
      </c>
      <c r="K51" s="11">
        <v>256</v>
      </c>
      <c r="L51" s="23">
        <f t="shared" si="0"/>
        <v>256</v>
      </c>
      <c r="M51" s="21">
        <f t="shared" si="1"/>
        <v>1468.54</v>
      </c>
      <c r="N51" s="41">
        <f t="shared" si="2"/>
        <v>1204.58</v>
      </c>
      <c r="P51" s="20"/>
      <c r="Q51" s="25"/>
      <c r="R51" s="28"/>
    </row>
    <row r="52" spans="1:18" ht="12.75">
      <c r="A52" s="108">
        <v>41</v>
      </c>
      <c r="B52" s="108">
        <v>191</v>
      </c>
      <c r="C52" s="111" t="s">
        <v>75</v>
      </c>
      <c r="D52" s="107">
        <v>1974</v>
      </c>
      <c r="E52" s="107">
        <v>3</v>
      </c>
      <c r="F52" s="107" t="s">
        <v>41</v>
      </c>
      <c r="G52" s="107" t="s">
        <v>42</v>
      </c>
      <c r="H52" s="56">
        <v>179.82</v>
      </c>
      <c r="I52" s="11">
        <v>312</v>
      </c>
      <c r="J52" s="12">
        <v>999</v>
      </c>
      <c r="K52" s="11">
        <v>0</v>
      </c>
      <c r="L52" s="23">
        <f t="shared" si="0"/>
        <v>312</v>
      </c>
      <c r="M52" s="21">
        <f t="shared" si="1"/>
        <v>1490.82</v>
      </c>
      <c r="N52" s="41">
        <f t="shared" si="2"/>
        <v>1226.86</v>
      </c>
      <c r="P52" s="20"/>
      <c r="Q52" s="25"/>
      <c r="R52" s="28"/>
    </row>
    <row r="53" spans="1:18" ht="12.75">
      <c r="A53" s="108">
        <v>42</v>
      </c>
      <c r="B53" s="108" t="s">
        <v>140</v>
      </c>
      <c r="C53" s="111" t="s">
        <v>120</v>
      </c>
      <c r="D53" s="107">
        <v>1987</v>
      </c>
      <c r="E53" s="107">
        <v>1</v>
      </c>
      <c r="F53" s="107" t="s">
        <v>10</v>
      </c>
      <c r="G53" s="107" t="s">
        <v>124</v>
      </c>
      <c r="H53" s="56">
        <v>236.58</v>
      </c>
      <c r="I53" s="11">
        <v>310</v>
      </c>
      <c r="J53" s="12">
        <v>999</v>
      </c>
      <c r="K53" s="11">
        <v>0</v>
      </c>
      <c r="L53" s="23">
        <f t="shared" si="0"/>
        <v>310</v>
      </c>
      <c r="M53" s="21">
        <f t="shared" si="1"/>
        <v>1545.58</v>
      </c>
      <c r="N53" s="41">
        <f t="shared" si="2"/>
        <v>1281.62</v>
      </c>
      <c r="P53" s="20"/>
      <c r="Q53" s="25"/>
      <c r="R53" s="28"/>
    </row>
    <row r="54" spans="1:18" ht="12.75">
      <c r="A54" s="108">
        <v>43</v>
      </c>
      <c r="B54" s="108">
        <v>109</v>
      </c>
      <c r="C54" s="111" t="s">
        <v>97</v>
      </c>
      <c r="D54" s="107">
        <v>1984</v>
      </c>
      <c r="E54" s="107" t="s">
        <v>20</v>
      </c>
      <c r="F54" s="107" t="s">
        <v>92</v>
      </c>
      <c r="G54" s="107" t="s">
        <v>99</v>
      </c>
      <c r="H54" s="56">
        <v>999</v>
      </c>
      <c r="I54" s="11">
        <v>0</v>
      </c>
      <c r="J54" s="12">
        <v>225.44</v>
      </c>
      <c r="K54" s="11">
        <v>412</v>
      </c>
      <c r="L54" s="23">
        <f t="shared" si="0"/>
        <v>412</v>
      </c>
      <c r="M54" s="21">
        <f t="shared" si="1"/>
        <v>1636.44</v>
      </c>
      <c r="N54" s="41">
        <f t="shared" si="2"/>
        <v>1372.48</v>
      </c>
      <c r="P54" s="20"/>
      <c r="Q54" s="25"/>
      <c r="R54" s="28"/>
    </row>
    <row r="55" spans="1:18" ht="12.75">
      <c r="A55" s="108">
        <v>44</v>
      </c>
      <c r="B55" s="108" t="s">
        <v>137</v>
      </c>
      <c r="C55" s="111" t="s">
        <v>54</v>
      </c>
      <c r="D55" s="107">
        <v>1993</v>
      </c>
      <c r="E55" s="107" t="s">
        <v>20</v>
      </c>
      <c r="F55" s="107" t="s">
        <v>7</v>
      </c>
      <c r="G55" s="107" t="s">
        <v>33</v>
      </c>
      <c r="H55" s="56">
        <v>999</v>
      </c>
      <c r="I55" s="11">
        <v>0</v>
      </c>
      <c r="J55" s="12">
        <v>195.35</v>
      </c>
      <c r="K55" s="11">
        <v>558</v>
      </c>
      <c r="L55" s="23">
        <f t="shared" si="0"/>
        <v>558</v>
      </c>
      <c r="M55" s="21">
        <f t="shared" si="1"/>
        <v>1752.35</v>
      </c>
      <c r="N55" s="41">
        <f t="shared" si="2"/>
        <v>1488.3899999999999</v>
      </c>
      <c r="P55" s="20"/>
      <c r="Q55" s="25"/>
      <c r="R55" s="28"/>
    </row>
    <row r="56" spans="1:18" ht="12.75">
      <c r="A56" s="108">
        <v>45</v>
      </c>
      <c r="B56" s="108">
        <v>4</v>
      </c>
      <c r="C56" s="111" t="s">
        <v>55</v>
      </c>
      <c r="D56" s="107">
        <v>1989</v>
      </c>
      <c r="E56" s="107" t="s">
        <v>20</v>
      </c>
      <c r="F56" s="107" t="s">
        <v>10</v>
      </c>
      <c r="G56" s="107" t="s">
        <v>9</v>
      </c>
      <c r="H56" s="56">
        <v>999</v>
      </c>
      <c r="I56" s="11">
        <v>0</v>
      </c>
      <c r="J56" s="12">
        <v>999</v>
      </c>
      <c r="K56" s="11">
        <v>0</v>
      </c>
      <c r="L56" s="23">
        <f t="shared" si="0"/>
        <v>0</v>
      </c>
      <c r="M56" s="21">
        <f t="shared" si="1"/>
        <v>1998</v>
      </c>
      <c r="N56" s="41">
        <f t="shared" si="2"/>
        <v>1734.04</v>
      </c>
      <c r="P56" s="20"/>
      <c r="Q56" s="25"/>
      <c r="R56" s="28"/>
    </row>
    <row r="57" spans="1:18" ht="12.75">
      <c r="A57" s="108">
        <v>46</v>
      </c>
      <c r="B57" s="108">
        <v>180</v>
      </c>
      <c r="C57" s="111" t="s">
        <v>93</v>
      </c>
      <c r="D57" s="107">
        <v>1990</v>
      </c>
      <c r="E57" s="107" t="s">
        <v>20</v>
      </c>
      <c r="F57" s="107" t="s">
        <v>92</v>
      </c>
      <c r="G57" s="107" t="s">
        <v>99</v>
      </c>
      <c r="H57" s="56">
        <v>999</v>
      </c>
      <c r="I57" s="11">
        <v>0</v>
      </c>
      <c r="J57" s="12">
        <v>999</v>
      </c>
      <c r="K57" s="11">
        <v>0</v>
      </c>
      <c r="L57" s="23">
        <f t="shared" si="0"/>
        <v>0</v>
      </c>
      <c r="M57" s="21">
        <f t="shared" si="1"/>
        <v>1998</v>
      </c>
      <c r="N57" s="41">
        <f t="shared" si="2"/>
        <v>1734.04</v>
      </c>
      <c r="P57" s="20"/>
      <c r="Q57" s="25"/>
      <c r="R57" s="28"/>
    </row>
    <row r="58" spans="1:18" ht="12.75">
      <c r="A58" s="108">
        <v>47</v>
      </c>
      <c r="B58" s="108" t="s">
        <v>131</v>
      </c>
      <c r="C58" s="111" t="s">
        <v>121</v>
      </c>
      <c r="D58" s="107">
        <v>1993</v>
      </c>
      <c r="E58" s="107" t="s">
        <v>20</v>
      </c>
      <c r="F58" s="107" t="s">
        <v>7</v>
      </c>
      <c r="G58" s="107" t="s">
        <v>33</v>
      </c>
      <c r="H58" s="56">
        <v>999</v>
      </c>
      <c r="I58" s="11">
        <v>0</v>
      </c>
      <c r="J58" s="12">
        <v>999</v>
      </c>
      <c r="K58" s="11">
        <v>0</v>
      </c>
      <c r="L58" s="23">
        <f t="shared" si="0"/>
        <v>0</v>
      </c>
      <c r="M58" s="21">
        <f t="shared" si="1"/>
        <v>1998</v>
      </c>
      <c r="N58" s="41">
        <f t="shared" si="2"/>
        <v>1734.04</v>
      </c>
      <c r="P58" s="20"/>
      <c r="Q58" s="25"/>
      <c r="R58" s="28"/>
    </row>
    <row r="59" spans="1:18" ht="12.75">
      <c r="A59" s="108">
        <v>48</v>
      </c>
      <c r="B59" s="108" t="s">
        <v>132</v>
      </c>
      <c r="C59" s="111" t="s">
        <v>117</v>
      </c>
      <c r="D59" s="107">
        <v>1990</v>
      </c>
      <c r="E59" s="107" t="s">
        <v>20</v>
      </c>
      <c r="F59" s="107" t="s">
        <v>10</v>
      </c>
      <c r="G59" s="107" t="s">
        <v>9</v>
      </c>
      <c r="H59" s="56" t="s">
        <v>169</v>
      </c>
      <c r="I59" s="11">
        <v>0</v>
      </c>
      <c r="J59" s="12">
        <v>0</v>
      </c>
      <c r="K59" s="11">
        <v>0</v>
      </c>
      <c r="L59" s="23">
        <f t="shared" si="0"/>
        <v>0</v>
      </c>
      <c r="M59" s="21"/>
      <c r="N59" s="41"/>
      <c r="P59" s="20"/>
      <c r="Q59" s="25"/>
      <c r="R59" s="28"/>
    </row>
    <row r="60" spans="1:18" ht="12.75">
      <c r="A60" s="108">
        <v>49</v>
      </c>
      <c r="B60" s="108">
        <v>16</v>
      </c>
      <c r="C60" s="111" t="s">
        <v>95</v>
      </c>
      <c r="D60" s="107">
        <v>1977</v>
      </c>
      <c r="E60" s="107" t="s">
        <v>20</v>
      </c>
      <c r="F60" s="107" t="s">
        <v>92</v>
      </c>
      <c r="G60" s="107" t="s">
        <v>99</v>
      </c>
      <c r="H60" s="56" t="s">
        <v>169</v>
      </c>
      <c r="I60" s="11">
        <v>0</v>
      </c>
      <c r="J60" s="12">
        <v>0</v>
      </c>
      <c r="K60" s="11">
        <v>0</v>
      </c>
      <c r="L60" s="23">
        <f t="shared" si="0"/>
        <v>0</v>
      </c>
      <c r="M60" s="21"/>
      <c r="N60" s="41"/>
      <c r="P60" s="20"/>
      <c r="Q60" s="25"/>
      <c r="R60" s="28"/>
    </row>
    <row r="61" spans="1:18" ht="12.75">
      <c r="A61" s="108">
        <v>50</v>
      </c>
      <c r="B61" s="108">
        <v>93</v>
      </c>
      <c r="C61" s="111" t="s">
        <v>46</v>
      </c>
      <c r="D61" s="107">
        <v>1978</v>
      </c>
      <c r="E61" s="107" t="s">
        <v>20</v>
      </c>
      <c r="F61" s="107" t="s">
        <v>92</v>
      </c>
      <c r="G61" s="107" t="s">
        <v>99</v>
      </c>
      <c r="H61" s="56" t="s">
        <v>169</v>
      </c>
      <c r="I61" s="11">
        <v>0</v>
      </c>
      <c r="J61" s="12">
        <v>0</v>
      </c>
      <c r="K61" s="11">
        <v>0</v>
      </c>
      <c r="L61" s="23">
        <f t="shared" si="0"/>
        <v>0</v>
      </c>
      <c r="M61" s="21"/>
      <c r="N61" s="41"/>
      <c r="P61" s="20"/>
      <c r="Q61" s="25"/>
      <c r="R61" s="28"/>
    </row>
    <row r="62" spans="1:18" ht="12.75">
      <c r="A62" s="108">
        <v>51</v>
      </c>
      <c r="B62" s="108" t="s">
        <v>136</v>
      </c>
      <c r="C62" s="111" t="s">
        <v>115</v>
      </c>
      <c r="D62" s="107">
        <v>1995</v>
      </c>
      <c r="E62" s="107" t="s">
        <v>20</v>
      </c>
      <c r="F62" s="107" t="s">
        <v>10</v>
      </c>
      <c r="G62" s="107" t="s">
        <v>9</v>
      </c>
      <c r="H62" s="56" t="s">
        <v>169</v>
      </c>
      <c r="I62" s="11">
        <v>0</v>
      </c>
      <c r="J62" s="12">
        <v>0</v>
      </c>
      <c r="K62" s="11">
        <v>0</v>
      </c>
      <c r="L62" s="23">
        <f t="shared" si="0"/>
        <v>0</v>
      </c>
      <c r="M62" s="21"/>
      <c r="N62" s="41"/>
      <c r="P62" s="20"/>
      <c r="Q62" s="25"/>
      <c r="R62" s="28"/>
    </row>
    <row r="63" spans="1:18" ht="12.75">
      <c r="A63" s="108">
        <v>52</v>
      </c>
      <c r="B63" s="108">
        <v>137</v>
      </c>
      <c r="C63" s="111" t="s">
        <v>24</v>
      </c>
      <c r="D63" s="107">
        <v>1990</v>
      </c>
      <c r="E63" s="107">
        <v>1</v>
      </c>
      <c r="F63" s="107" t="s">
        <v>10</v>
      </c>
      <c r="G63" s="107" t="s">
        <v>9</v>
      </c>
      <c r="H63" s="56" t="s">
        <v>169</v>
      </c>
      <c r="I63" s="11">
        <v>0</v>
      </c>
      <c r="J63" s="12">
        <v>0</v>
      </c>
      <c r="K63" s="11">
        <v>0</v>
      </c>
      <c r="L63" s="23">
        <f t="shared" si="0"/>
        <v>0</v>
      </c>
      <c r="M63" s="21"/>
      <c r="N63" s="41"/>
      <c r="P63" s="20"/>
      <c r="Q63" s="25"/>
      <c r="R63" s="28"/>
    </row>
    <row r="64" spans="1:18" ht="12.75">
      <c r="A64" s="108">
        <v>53</v>
      </c>
      <c r="B64" s="108" t="s">
        <v>138</v>
      </c>
      <c r="C64" s="111" t="s">
        <v>116</v>
      </c>
      <c r="D64" s="107">
        <v>1993</v>
      </c>
      <c r="E64" s="107" t="s">
        <v>20</v>
      </c>
      <c r="F64" s="107" t="s">
        <v>10</v>
      </c>
      <c r="G64" s="107" t="s">
        <v>9</v>
      </c>
      <c r="H64" s="56" t="s">
        <v>169</v>
      </c>
      <c r="I64" s="11">
        <v>0</v>
      </c>
      <c r="J64" s="12">
        <v>0</v>
      </c>
      <c r="K64" s="11">
        <v>0</v>
      </c>
      <c r="L64" s="23">
        <f t="shared" si="0"/>
        <v>0</v>
      </c>
      <c r="M64" s="21"/>
      <c r="N64" s="41"/>
      <c r="P64" s="29"/>
      <c r="Q64" s="20"/>
      <c r="R64" s="20"/>
    </row>
    <row r="65" spans="1:18" ht="12.75">
      <c r="A65" s="108">
        <v>54</v>
      </c>
      <c r="B65" s="108">
        <v>192</v>
      </c>
      <c r="C65" s="111" t="s">
        <v>85</v>
      </c>
      <c r="D65" s="107">
        <v>1968</v>
      </c>
      <c r="E65" s="107">
        <v>3</v>
      </c>
      <c r="F65" s="107" t="s">
        <v>41</v>
      </c>
      <c r="G65" s="107" t="s">
        <v>42</v>
      </c>
      <c r="H65" s="56" t="s">
        <v>169</v>
      </c>
      <c r="I65" s="11">
        <v>0</v>
      </c>
      <c r="J65" s="12">
        <v>0</v>
      </c>
      <c r="K65" s="11">
        <v>0</v>
      </c>
      <c r="L65" s="23">
        <f t="shared" si="0"/>
        <v>0</v>
      </c>
      <c r="M65" s="21"/>
      <c r="N65" s="41"/>
      <c r="P65" s="29"/>
      <c r="Q65" s="20"/>
      <c r="R65" s="20"/>
    </row>
    <row r="66" spans="1:18" ht="12.75">
      <c r="A66" s="108">
        <v>55</v>
      </c>
      <c r="B66" s="108">
        <v>184</v>
      </c>
      <c r="C66" s="111" t="s">
        <v>53</v>
      </c>
      <c r="D66" s="107">
        <v>1976</v>
      </c>
      <c r="E66" s="107">
        <v>3</v>
      </c>
      <c r="F66" s="107" t="s">
        <v>41</v>
      </c>
      <c r="G66" s="107" t="s">
        <v>42</v>
      </c>
      <c r="H66" s="56" t="s">
        <v>169</v>
      </c>
      <c r="I66" s="11">
        <v>0</v>
      </c>
      <c r="J66" s="11">
        <v>0</v>
      </c>
      <c r="K66" s="11">
        <v>0</v>
      </c>
      <c r="L66" s="23">
        <f t="shared" si="0"/>
        <v>0</v>
      </c>
      <c r="M66" s="21"/>
      <c r="N66" s="41"/>
      <c r="P66" s="29"/>
      <c r="Q66" s="20"/>
      <c r="R66" s="20"/>
    </row>
    <row r="67" spans="1:14" ht="12.75">
      <c r="A67" s="108">
        <v>56</v>
      </c>
      <c r="B67" s="108">
        <v>195</v>
      </c>
      <c r="C67" s="111" t="s">
        <v>66</v>
      </c>
      <c r="D67" s="107">
        <v>1979</v>
      </c>
      <c r="E67" s="107">
        <v>1</v>
      </c>
      <c r="F67" s="107" t="s">
        <v>41</v>
      </c>
      <c r="G67" s="107" t="s">
        <v>57</v>
      </c>
      <c r="H67" s="56" t="s">
        <v>169</v>
      </c>
      <c r="I67" s="11">
        <v>0</v>
      </c>
      <c r="J67" s="11">
        <v>0</v>
      </c>
      <c r="K67" s="11">
        <v>0</v>
      </c>
      <c r="L67" s="23">
        <f t="shared" si="0"/>
        <v>0</v>
      </c>
      <c r="M67" s="21"/>
      <c r="N67" s="41"/>
    </row>
    <row r="68" spans="1:14" ht="12.75">
      <c r="A68" s="108">
        <v>57</v>
      </c>
      <c r="B68" s="108" t="s">
        <v>145</v>
      </c>
      <c r="C68" s="111" t="s">
        <v>130</v>
      </c>
      <c r="D68" s="107">
        <v>1980</v>
      </c>
      <c r="E68" s="107" t="s">
        <v>12</v>
      </c>
      <c r="F68" s="107" t="s">
        <v>7</v>
      </c>
      <c r="G68" s="107" t="s">
        <v>33</v>
      </c>
      <c r="H68" s="56" t="s">
        <v>169</v>
      </c>
      <c r="I68" s="11">
        <v>0</v>
      </c>
      <c r="J68" s="11">
        <v>0</v>
      </c>
      <c r="K68" s="11">
        <v>0</v>
      </c>
      <c r="L68" s="23">
        <f t="shared" si="0"/>
        <v>0</v>
      </c>
      <c r="M68" s="21"/>
      <c r="N68" s="41"/>
    </row>
    <row r="69" spans="1:14" ht="12.75">
      <c r="A69" s="108">
        <v>58</v>
      </c>
      <c r="B69" s="108" t="s">
        <v>146</v>
      </c>
      <c r="C69" s="111" t="s">
        <v>77</v>
      </c>
      <c r="D69" s="107">
        <v>1981</v>
      </c>
      <c r="E69" s="107" t="s">
        <v>8</v>
      </c>
      <c r="F69" s="107" t="s">
        <v>7</v>
      </c>
      <c r="G69" s="107" t="s">
        <v>15</v>
      </c>
      <c r="H69" s="56" t="s">
        <v>169</v>
      </c>
      <c r="I69" s="11">
        <v>0</v>
      </c>
      <c r="J69" s="11">
        <v>0</v>
      </c>
      <c r="K69" s="11">
        <v>0</v>
      </c>
      <c r="L69" s="23">
        <f t="shared" si="0"/>
        <v>0</v>
      </c>
      <c r="M69" s="21"/>
      <c r="N69" s="41"/>
    </row>
    <row r="70" ht="12.75">
      <c r="N70" s="42"/>
    </row>
    <row r="71" spans="2:14" ht="15.75">
      <c r="B71" s="42"/>
      <c r="C71" s="42"/>
      <c r="D71" s="132" t="s">
        <v>0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1:14" ht="12.75">
      <c r="A72" s="44" t="s">
        <v>18</v>
      </c>
      <c r="B72" s="2" t="s">
        <v>110</v>
      </c>
      <c r="C72" s="44" t="s">
        <v>1</v>
      </c>
      <c r="D72" s="44" t="s">
        <v>2</v>
      </c>
      <c r="E72" s="44" t="s">
        <v>4</v>
      </c>
      <c r="F72" s="45" t="s">
        <v>3</v>
      </c>
      <c r="G72" s="44" t="s">
        <v>44</v>
      </c>
      <c r="H72" s="3" t="s">
        <v>28</v>
      </c>
      <c r="I72" s="4"/>
      <c r="J72" s="3" t="s">
        <v>29</v>
      </c>
      <c r="K72" s="5"/>
      <c r="L72" s="6" t="s">
        <v>25</v>
      </c>
      <c r="M72" s="5"/>
      <c r="N72" s="46" t="s">
        <v>170</v>
      </c>
    </row>
    <row r="73" spans="1:14" ht="12.75">
      <c r="A73" s="47" t="s">
        <v>19</v>
      </c>
      <c r="B73" s="47" t="s">
        <v>18</v>
      </c>
      <c r="C73" s="48"/>
      <c r="D73" s="47" t="s">
        <v>5</v>
      </c>
      <c r="E73" s="47"/>
      <c r="F73" s="47"/>
      <c r="G73" s="47"/>
      <c r="H73" s="50" t="s">
        <v>27</v>
      </c>
      <c r="I73" s="50" t="s">
        <v>26</v>
      </c>
      <c r="J73" s="50" t="s">
        <v>27</v>
      </c>
      <c r="K73" s="50" t="s">
        <v>26</v>
      </c>
      <c r="L73" s="44" t="s">
        <v>26</v>
      </c>
      <c r="M73" s="44" t="s">
        <v>30</v>
      </c>
      <c r="N73" s="49"/>
    </row>
    <row r="74" spans="1:14" ht="12.75">
      <c r="A74" s="107">
        <v>1</v>
      </c>
      <c r="B74" s="108" t="s">
        <v>157</v>
      </c>
      <c r="C74" s="109" t="s">
        <v>13</v>
      </c>
      <c r="D74" s="108">
        <v>1984</v>
      </c>
      <c r="E74" s="108" t="s">
        <v>8</v>
      </c>
      <c r="F74" s="108" t="s">
        <v>7</v>
      </c>
      <c r="G74" s="108" t="s">
        <v>21</v>
      </c>
      <c r="H74" s="56">
        <v>125.51</v>
      </c>
      <c r="I74" s="11">
        <v>8</v>
      </c>
      <c r="J74" s="11">
        <v>121.82</v>
      </c>
      <c r="K74" s="11">
        <v>2</v>
      </c>
      <c r="L74" s="23">
        <f aca="true" t="shared" si="3" ref="L74:L86">SUM(I74+K74)</f>
        <v>10</v>
      </c>
      <c r="M74" s="21">
        <f aca="true" t="shared" si="4" ref="M74:M82">SUM(H74+I74+J74+K74)</f>
        <v>257.33</v>
      </c>
      <c r="N74" s="18">
        <v>0</v>
      </c>
    </row>
    <row r="75" spans="1:14" ht="12.75">
      <c r="A75" s="107">
        <v>2</v>
      </c>
      <c r="B75" s="108" t="s">
        <v>156</v>
      </c>
      <c r="C75" s="109" t="s">
        <v>6</v>
      </c>
      <c r="D75" s="108">
        <v>1980</v>
      </c>
      <c r="E75" s="108" t="s">
        <v>8</v>
      </c>
      <c r="F75" s="108" t="s">
        <v>7</v>
      </c>
      <c r="G75" s="110" t="s">
        <v>33</v>
      </c>
      <c r="H75" s="56">
        <v>129.09</v>
      </c>
      <c r="I75" s="11">
        <v>4</v>
      </c>
      <c r="J75" s="11">
        <v>125.02</v>
      </c>
      <c r="K75" s="11">
        <v>4</v>
      </c>
      <c r="L75" s="23">
        <f t="shared" si="3"/>
        <v>8</v>
      </c>
      <c r="M75" s="21">
        <f t="shared" si="4"/>
        <v>262.11</v>
      </c>
      <c r="N75" s="18">
        <f aca="true" t="shared" si="5" ref="N75:N82">SUM(M75-M$74)</f>
        <v>4.78000000000003</v>
      </c>
    </row>
    <row r="76" spans="1:14" ht="12.75">
      <c r="A76" s="107">
        <v>3</v>
      </c>
      <c r="B76" s="108">
        <v>159</v>
      </c>
      <c r="C76" s="109" t="s">
        <v>11</v>
      </c>
      <c r="D76" s="108">
        <v>1987</v>
      </c>
      <c r="E76" s="108" t="s">
        <v>8</v>
      </c>
      <c r="F76" s="108" t="s">
        <v>7</v>
      </c>
      <c r="G76" s="108" t="s">
        <v>21</v>
      </c>
      <c r="H76" s="56">
        <v>133.85</v>
      </c>
      <c r="I76" s="11">
        <v>6</v>
      </c>
      <c r="J76" s="11">
        <v>126.92</v>
      </c>
      <c r="K76" s="11">
        <v>0</v>
      </c>
      <c r="L76" s="23">
        <f t="shared" si="3"/>
        <v>6</v>
      </c>
      <c r="M76" s="21">
        <f t="shared" si="4"/>
        <v>266.77</v>
      </c>
      <c r="N76" s="18">
        <f t="shared" si="5"/>
        <v>9.439999999999998</v>
      </c>
    </row>
    <row r="77" spans="1:14" ht="12.75">
      <c r="A77" s="107">
        <v>4</v>
      </c>
      <c r="B77" s="108">
        <v>112</v>
      </c>
      <c r="C77" s="111" t="s">
        <v>103</v>
      </c>
      <c r="D77" s="108">
        <v>1986</v>
      </c>
      <c r="E77" s="110" t="s">
        <v>8</v>
      </c>
      <c r="F77" s="108" t="s">
        <v>87</v>
      </c>
      <c r="G77" s="107" t="s">
        <v>114</v>
      </c>
      <c r="H77" s="56">
        <v>131.54</v>
      </c>
      <c r="I77" s="11">
        <v>4</v>
      </c>
      <c r="J77" s="11">
        <v>132.2</v>
      </c>
      <c r="K77" s="11">
        <v>6</v>
      </c>
      <c r="L77" s="23">
        <f t="shared" si="3"/>
        <v>10</v>
      </c>
      <c r="M77" s="21">
        <f t="shared" si="4"/>
        <v>273.74</v>
      </c>
      <c r="N77" s="18">
        <f t="shared" si="5"/>
        <v>16.410000000000025</v>
      </c>
    </row>
    <row r="78" spans="1:14" ht="12.75">
      <c r="A78" s="107">
        <v>5</v>
      </c>
      <c r="B78" s="108" t="s">
        <v>155</v>
      </c>
      <c r="C78" s="109" t="s">
        <v>101</v>
      </c>
      <c r="D78" s="108">
        <v>1965</v>
      </c>
      <c r="E78" s="110" t="s">
        <v>8</v>
      </c>
      <c r="F78" s="108" t="s">
        <v>7</v>
      </c>
      <c r="G78" s="108" t="s">
        <v>40</v>
      </c>
      <c r="H78" s="56">
        <v>144.85</v>
      </c>
      <c r="I78" s="11">
        <v>4</v>
      </c>
      <c r="J78" s="11">
        <v>142.35</v>
      </c>
      <c r="K78" s="11">
        <v>0</v>
      </c>
      <c r="L78" s="23">
        <f t="shared" si="3"/>
        <v>4</v>
      </c>
      <c r="M78" s="21">
        <f t="shared" si="4"/>
        <v>291.2</v>
      </c>
      <c r="N78" s="18">
        <f t="shared" si="5"/>
        <v>33.870000000000005</v>
      </c>
    </row>
    <row r="79" spans="1:14" ht="12.75">
      <c r="A79" s="107">
        <v>6</v>
      </c>
      <c r="B79" s="108">
        <v>147</v>
      </c>
      <c r="C79" s="111" t="s">
        <v>105</v>
      </c>
      <c r="D79" s="108">
        <v>1992</v>
      </c>
      <c r="E79" s="108">
        <v>1</v>
      </c>
      <c r="F79" s="108" t="s">
        <v>87</v>
      </c>
      <c r="G79" s="107" t="s">
        <v>114</v>
      </c>
      <c r="H79" s="56">
        <v>157.48</v>
      </c>
      <c r="I79" s="11">
        <v>0</v>
      </c>
      <c r="J79" s="11">
        <v>154.54</v>
      </c>
      <c r="K79" s="11">
        <v>8</v>
      </c>
      <c r="L79" s="23">
        <f t="shared" si="3"/>
        <v>8</v>
      </c>
      <c r="M79" s="21">
        <f t="shared" si="4"/>
        <v>320.02</v>
      </c>
      <c r="N79" s="18">
        <f t="shared" si="5"/>
        <v>62.69</v>
      </c>
    </row>
    <row r="80" spans="1:18" ht="12.75">
      <c r="A80" s="107">
        <v>7</v>
      </c>
      <c r="B80" s="108">
        <v>193</v>
      </c>
      <c r="C80" s="111" t="s">
        <v>104</v>
      </c>
      <c r="D80" s="108">
        <v>1989</v>
      </c>
      <c r="E80" s="110" t="s">
        <v>8</v>
      </c>
      <c r="F80" s="108" t="s">
        <v>87</v>
      </c>
      <c r="G80" s="107" t="s">
        <v>114</v>
      </c>
      <c r="H80" s="56">
        <v>151.42</v>
      </c>
      <c r="I80" s="11">
        <v>6</v>
      </c>
      <c r="J80" s="11">
        <v>146.89</v>
      </c>
      <c r="K80" s="11">
        <v>52</v>
      </c>
      <c r="L80" s="23">
        <f t="shared" si="3"/>
        <v>58</v>
      </c>
      <c r="M80" s="21">
        <f t="shared" si="4"/>
        <v>356.30999999999995</v>
      </c>
      <c r="N80" s="18">
        <f t="shared" si="5"/>
        <v>98.97999999999996</v>
      </c>
      <c r="P80" s="29"/>
      <c r="Q80" s="20"/>
      <c r="R80" s="20"/>
    </row>
    <row r="81" spans="1:14" ht="12.75">
      <c r="A81" s="107">
        <v>8</v>
      </c>
      <c r="B81" s="108">
        <v>32</v>
      </c>
      <c r="C81" s="109" t="s">
        <v>35</v>
      </c>
      <c r="D81" s="108">
        <v>1987</v>
      </c>
      <c r="E81" s="110">
        <v>1</v>
      </c>
      <c r="F81" s="108" t="s">
        <v>10</v>
      </c>
      <c r="G81" s="108" t="s">
        <v>9</v>
      </c>
      <c r="H81" s="56">
        <v>189.92</v>
      </c>
      <c r="I81" s="11">
        <v>56</v>
      </c>
      <c r="J81" s="11">
        <v>199.95</v>
      </c>
      <c r="K81" s="11">
        <v>108</v>
      </c>
      <c r="L81" s="23">
        <f t="shared" si="3"/>
        <v>164</v>
      </c>
      <c r="M81" s="21">
        <f t="shared" si="4"/>
        <v>553.87</v>
      </c>
      <c r="N81" s="18">
        <f t="shared" si="5"/>
        <v>296.54</v>
      </c>
    </row>
    <row r="82" spans="1:14" ht="12.75">
      <c r="A82" s="107">
        <v>9</v>
      </c>
      <c r="B82" s="108">
        <v>183</v>
      </c>
      <c r="C82" s="109" t="s">
        <v>50</v>
      </c>
      <c r="D82" s="108">
        <v>1993</v>
      </c>
      <c r="E82" s="108" t="s">
        <v>20</v>
      </c>
      <c r="F82" s="108" t="s">
        <v>10</v>
      </c>
      <c r="G82" s="108" t="s">
        <v>9</v>
      </c>
      <c r="H82" s="56">
        <v>205.11</v>
      </c>
      <c r="I82" s="11">
        <v>106</v>
      </c>
      <c r="J82" s="11">
        <v>238.46</v>
      </c>
      <c r="K82" s="11">
        <v>204</v>
      </c>
      <c r="L82" s="23">
        <f t="shared" si="3"/>
        <v>310</v>
      </c>
      <c r="M82" s="21">
        <f t="shared" si="4"/>
        <v>753.57</v>
      </c>
      <c r="N82" s="18">
        <f t="shared" si="5"/>
        <v>496.24000000000007</v>
      </c>
    </row>
    <row r="83" spans="1:14" ht="12.75">
      <c r="A83" s="107">
        <v>10</v>
      </c>
      <c r="B83" s="108" t="s">
        <v>153</v>
      </c>
      <c r="C83" s="109" t="s">
        <v>17</v>
      </c>
      <c r="D83" s="108">
        <v>1987</v>
      </c>
      <c r="E83" s="108" t="s">
        <v>12</v>
      </c>
      <c r="F83" s="108" t="s">
        <v>7</v>
      </c>
      <c r="G83" s="108" t="s">
        <v>15</v>
      </c>
      <c r="H83" s="56" t="s">
        <v>169</v>
      </c>
      <c r="I83" s="11">
        <v>0</v>
      </c>
      <c r="J83" s="11">
        <v>0</v>
      </c>
      <c r="K83" s="11">
        <v>0</v>
      </c>
      <c r="L83" s="23">
        <f t="shared" si="3"/>
        <v>0</v>
      </c>
      <c r="M83" s="21"/>
      <c r="N83" s="18"/>
    </row>
    <row r="84" spans="1:14" ht="12.75">
      <c r="A84" s="107">
        <v>11</v>
      </c>
      <c r="B84" s="108">
        <v>103</v>
      </c>
      <c r="C84" s="109" t="s">
        <v>34</v>
      </c>
      <c r="D84" s="108">
        <v>1990</v>
      </c>
      <c r="E84" s="110">
        <v>1</v>
      </c>
      <c r="F84" s="108" t="s">
        <v>10</v>
      </c>
      <c r="G84" s="108" t="s">
        <v>9</v>
      </c>
      <c r="H84" s="56" t="s">
        <v>169</v>
      </c>
      <c r="I84" s="11">
        <v>0</v>
      </c>
      <c r="J84" s="11">
        <v>0</v>
      </c>
      <c r="K84" s="11">
        <v>0</v>
      </c>
      <c r="L84" s="23">
        <f t="shared" si="3"/>
        <v>0</v>
      </c>
      <c r="M84" s="21"/>
      <c r="N84" s="18"/>
    </row>
    <row r="85" spans="1:14" ht="12.75">
      <c r="A85" s="107">
        <v>12</v>
      </c>
      <c r="B85" s="108">
        <v>42</v>
      </c>
      <c r="C85" s="109" t="s">
        <v>102</v>
      </c>
      <c r="D85" s="108">
        <v>1984</v>
      </c>
      <c r="E85" s="108" t="s">
        <v>12</v>
      </c>
      <c r="F85" s="108" t="s">
        <v>41</v>
      </c>
      <c r="G85" s="108" t="s">
        <v>61</v>
      </c>
      <c r="H85" s="56" t="s">
        <v>169</v>
      </c>
      <c r="I85" s="11">
        <v>0</v>
      </c>
      <c r="J85" s="11">
        <v>0</v>
      </c>
      <c r="K85" s="11">
        <v>0</v>
      </c>
      <c r="L85" s="23">
        <f t="shared" si="3"/>
        <v>0</v>
      </c>
      <c r="M85" s="21"/>
      <c r="N85" s="18"/>
    </row>
    <row r="86" spans="1:14" ht="12.75">
      <c r="A86" s="107">
        <v>13</v>
      </c>
      <c r="B86" s="108" t="s">
        <v>154</v>
      </c>
      <c r="C86" s="111" t="s">
        <v>126</v>
      </c>
      <c r="D86" s="107">
        <v>1979</v>
      </c>
      <c r="E86" s="107" t="s">
        <v>8</v>
      </c>
      <c r="F86" s="107" t="s">
        <v>10</v>
      </c>
      <c r="G86" s="108" t="s">
        <v>124</v>
      </c>
      <c r="H86" s="56" t="s">
        <v>169</v>
      </c>
      <c r="I86" s="11">
        <v>0</v>
      </c>
      <c r="J86" s="11">
        <v>0</v>
      </c>
      <c r="K86" s="11">
        <v>0</v>
      </c>
      <c r="L86" s="23">
        <f t="shared" si="3"/>
        <v>0</v>
      </c>
      <c r="M86" s="21"/>
      <c r="N86" s="41"/>
    </row>
    <row r="87" spans="2:14" ht="12.75">
      <c r="B87" s="52"/>
      <c r="C87" s="55"/>
      <c r="D87" s="51"/>
      <c r="E87" s="53"/>
      <c r="F87" s="42"/>
      <c r="G87" s="52"/>
      <c r="H87" s="52"/>
      <c r="I87" s="54"/>
      <c r="J87" s="51"/>
      <c r="K87" s="52"/>
      <c r="L87" s="52"/>
      <c r="M87" s="54"/>
      <c r="N87" s="54"/>
    </row>
    <row r="88" spans="2:14" ht="15.75">
      <c r="B88" s="42"/>
      <c r="C88" s="42"/>
      <c r="D88" s="132" t="s">
        <v>36</v>
      </c>
      <c r="E88" s="43"/>
      <c r="F88" s="42"/>
      <c r="G88" s="42"/>
      <c r="H88" s="42"/>
      <c r="I88" s="42"/>
      <c r="J88" s="42"/>
      <c r="K88" s="42"/>
      <c r="L88" s="42"/>
      <c r="M88" s="42"/>
      <c r="N88" s="42"/>
    </row>
    <row r="89" spans="1:14" ht="12.75">
      <c r="A89" s="44" t="s">
        <v>18</v>
      </c>
      <c r="B89" s="2" t="s">
        <v>110</v>
      </c>
      <c r="C89" s="44" t="s">
        <v>1</v>
      </c>
      <c r="D89" s="44" t="s">
        <v>2</v>
      </c>
      <c r="E89" s="44" t="s">
        <v>4</v>
      </c>
      <c r="F89" s="45" t="s">
        <v>3</v>
      </c>
      <c r="G89" s="44" t="s">
        <v>44</v>
      </c>
      <c r="H89" s="3" t="s">
        <v>28</v>
      </c>
      <c r="I89" s="4"/>
      <c r="J89" s="3" t="s">
        <v>29</v>
      </c>
      <c r="K89" s="5"/>
      <c r="L89" s="6" t="s">
        <v>25</v>
      </c>
      <c r="M89" s="5"/>
      <c r="N89" s="46" t="s">
        <v>170</v>
      </c>
    </row>
    <row r="90" spans="1:14" ht="12.75">
      <c r="A90" s="47" t="s">
        <v>19</v>
      </c>
      <c r="B90" s="47" t="s">
        <v>18</v>
      </c>
      <c r="C90" s="48"/>
      <c r="D90" s="47" t="s">
        <v>5</v>
      </c>
      <c r="E90" s="47"/>
      <c r="F90" s="47"/>
      <c r="G90" s="47"/>
      <c r="H90" s="50" t="s">
        <v>27</v>
      </c>
      <c r="I90" s="50" t="s">
        <v>26</v>
      </c>
      <c r="J90" s="50" t="s">
        <v>27</v>
      </c>
      <c r="K90" s="50" t="s">
        <v>26</v>
      </c>
      <c r="L90" s="44" t="s">
        <v>26</v>
      </c>
      <c r="M90" s="44" t="s">
        <v>30</v>
      </c>
      <c r="N90" s="49"/>
    </row>
    <row r="91" spans="1:14" ht="12.75">
      <c r="A91" s="107">
        <v>1</v>
      </c>
      <c r="B91" s="108" t="s">
        <v>161</v>
      </c>
      <c r="C91" s="109" t="s">
        <v>37</v>
      </c>
      <c r="D91" s="108">
        <v>1986</v>
      </c>
      <c r="E91" s="108" t="s">
        <v>8</v>
      </c>
      <c r="F91" s="108" t="s">
        <v>7</v>
      </c>
      <c r="G91" s="108" t="s">
        <v>21</v>
      </c>
      <c r="H91" s="56">
        <v>178.98</v>
      </c>
      <c r="I91" s="11">
        <v>4</v>
      </c>
      <c r="J91" s="22">
        <v>158.54</v>
      </c>
      <c r="K91" s="23">
        <v>6</v>
      </c>
      <c r="L91" s="23">
        <f aca="true" t="shared" si="6" ref="L91:L101">SUM(I91+K91)</f>
        <v>10</v>
      </c>
      <c r="M91" s="21">
        <f aca="true" t="shared" si="7" ref="M91:M97">SUM(H91+I91+J91+K91)</f>
        <v>347.52</v>
      </c>
      <c r="N91" s="92">
        <v>0</v>
      </c>
    </row>
    <row r="92" spans="1:14" ht="12.75">
      <c r="A92" s="107">
        <v>2</v>
      </c>
      <c r="B92" s="108">
        <v>20</v>
      </c>
      <c r="C92" s="109" t="s">
        <v>63</v>
      </c>
      <c r="D92" s="108">
        <v>1978</v>
      </c>
      <c r="E92" s="108">
        <v>1</v>
      </c>
      <c r="F92" s="108" t="s">
        <v>41</v>
      </c>
      <c r="G92" s="108" t="s">
        <v>61</v>
      </c>
      <c r="H92" s="56">
        <v>214.22</v>
      </c>
      <c r="I92" s="11">
        <v>208</v>
      </c>
      <c r="J92" s="22">
        <v>232.74</v>
      </c>
      <c r="K92" s="23">
        <v>10</v>
      </c>
      <c r="L92" s="23">
        <f t="shared" si="6"/>
        <v>218</v>
      </c>
      <c r="M92" s="21">
        <f t="shared" si="7"/>
        <v>664.96</v>
      </c>
      <c r="N92" s="18">
        <f aca="true" t="shared" si="8" ref="N92:N97">SUM(M92-M$91)</f>
        <v>317.44000000000005</v>
      </c>
    </row>
    <row r="93" spans="1:14" ht="12.75">
      <c r="A93" s="107">
        <v>3</v>
      </c>
      <c r="B93" s="108">
        <v>31</v>
      </c>
      <c r="C93" s="109" t="s">
        <v>106</v>
      </c>
      <c r="D93" s="108">
        <v>1974</v>
      </c>
      <c r="E93" s="108">
        <v>1</v>
      </c>
      <c r="F93" s="108" t="s">
        <v>41</v>
      </c>
      <c r="G93" s="108" t="s">
        <v>42</v>
      </c>
      <c r="H93" s="56">
        <v>171.51</v>
      </c>
      <c r="I93" s="11">
        <v>152</v>
      </c>
      <c r="J93" s="22">
        <v>202.35</v>
      </c>
      <c r="K93" s="23">
        <v>162</v>
      </c>
      <c r="L93" s="23">
        <f t="shared" si="6"/>
        <v>314</v>
      </c>
      <c r="M93" s="21">
        <f t="shared" si="7"/>
        <v>687.86</v>
      </c>
      <c r="N93" s="18">
        <f t="shared" si="8"/>
        <v>340.34000000000003</v>
      </c>
    </row>
    <row r="94" spans="1:14" ht="12.75">
      <c r="A94" s="107">
        <v>4</v>
      </c>
      <c r="B94" s="108">
        <v>13</v>
      </c>
      <c r="C94" s="109" t="s">
        <v>38</v>
      </c>
      <c r="D94" s="108">
        <v>1991</v>
      </c>
      <c r="E94" s="110">
        <v>1</v>
      </c>
      <c r="F94" s="108" t="s">
        <v>10</v>
      </c>
      <c r="G94" s="108" t="s">
        <v>9</v>
      </c>
      <c r="H94" s="56">
        <v>999</v>
      </c>
      <c r="I94" s="11">
        <v>0</v>
      </c>
      <c r="J94" s="22">
        <v>203.42</v>
      </c>
      <c r="K94" s="23">
        <v>102</v>
      </c>
      <c r="L94" s="23">
        <f t="shared" si="6"/>
        <v>102</v>
      </c>
      <c r="M94" s="21">
        <f t="shared" si="7"/>
        <v>1304.42</v>
      </c>
      <c r="N94" s="18">
        <f t="shared" si="8"/>
        <v>956.9000000000001</v>
      </c>
    </row>
    <row r="95" spans="1:14" ht="12.75">
      <c r="A95" s="107">
        <v>5</v>
      </c>
      <c r="B95" s="108" t="s">
        <v>159</v>
      </c>
      <c r="C95" s="109" t="s">
        <v>128</v>
      </c>
      <c r="D95" s="108">
        <v>1987</v>
      </c>
      <c r="E95" s="108" t="s">
        <v>12</v>
      </c>
      <c r="F95" s="108" t="s">
        <v>10</v>
      </c>
      <c r="G95" s="108" t="s">
        <v>124</v>
      </c>
      <c r="H95" s="56">
        <v>999</v>
      </c>
      <c r="I95" s="11">
        <v>0</v>
      </c>
      <c r="J95" s="22">
        <v>173.89</v>
      </c>
      <c r="K95" s="23">
        <v>160</v>
      </c>
      <c r="L95" s="23">
        <f t="shared" si="6"/>
        <v>160</v>
      </c>
      <c r="M95" s="21">
        <f t="shared" si="7"/>
        <v>1332.8899999999999</v>
      </c>
      <c r="N95" s="18">
        <f t="shared" si="8"/>
        <v>985.3699999999999</v>
      </c>
    </row>
    <row r="96" spans="1:14" ht="12.75">
      <c r="A96" s="107">
        <v>6</v>
      </c>
      <c r="B96" s="108">
        <v>59</v>
      </c>
      <c r="C96" s="109" t="s">
        <v>62</v>
      </c>
      <c r="D96" s="108">
        <v>1993</v>
      </c>
      <c r="E96" s="108" t="s">
        <v>20</v>
      </c>
      <c r="F96" s="108" t="s">
        <v>10</v>
      </c>
      <c r="G96" s="108" t="s">
        <v>9</v>
      </c>
      <c r="H96" s="56">
        <v>236.68</v>
      </c>
      <c r="I96" s="11">
        <v>462</v>
      </c>
      <c r="J96" s="22">
        <v>236.91</v>
      </c>
      <c r="K96" s="23">
        <v>414</v>
      </c>
      <c r="L96" s="23">
        <f t="shared" si="6"/>
        <v>876</v>
      </c>
      <c r="M96" s="21">
        <f t="shared" si="7"/>
        <v>1349.5900000000001</v>
      </c>
      <c r="N96" s="18">
        <f t="shared" si="8"/>
        <v>1002.0700000000002</v>
      </c>
    </row>
    <row r="97" spans="1:14" ht="12.75">
      <c r="A97" s="107">
        <v>7</v>
      </c>
      <c r="B97" s="108">
        <v>110</v>
      </c>
      <c r="C97" s="109" t="s">
        <v>51</v>
      </c>
      <c r="D97" s="108">
        <v>1973</v>
      </c>
      <c r="E97" s="108" t="s">
        <v>20</v>
      </c>
      <c r="F97" s="108" t="s">
        <v>65</v>
      </c>
      <c r="G97" s="108" t="s">
        <v>99</v>
      </c>
      <c r="H97" s="56">
        <v>225.85</v>
      </c>
      <c r="I97" s="11">
        <v>308</v>
      </c>
      <c r="J97" s="22">
        <v>999</v>
      </c>
      <c r="K97" s="23">
        <v>0</v>
      </c>
      <c r="L97" s="23">
        <f t="shared" si="6"/>
        <v>308</v>
      </c>
      <c r="M97" s="21">
        <f t="shared" si="7"/>
        <v>1532.85</v>
      </c>
      <c r="N97" s="18">
        <f t="shared" si="8"/>
        <v>1185.33</v>
      </c>
    </row>
    <row r="98" spans="1:14" ht="12.75">
      <c r="A98" s="107">
        <v>8</v>
      </c>
      <c r="B98" s="108" t="s">
        <v>158</v>
      </c>
      <c r="C98" s="111" t="s">
        <v>129</v>
      </c>
      <c r="D98" s="107">
        <v>1991</v>
      </c>
      <c r="E98" s="108" t="s">
        <v>20</v>
      </c>
      <c r="F98" s="108" t="s">
        <v>10</v>
      </c>
      <c r="G98" s="108" t="s">
        <v>9</v>
      </c>
      <c r="H98" s="56" t="s">
        <v>169</v>
      </c>
      <c r="I98" s="11">
        <v>0</v>
      </c>
      <c r="J98" s="22">
        <v>0</v>
      </c>
      <c r="K98" s="23">
        <v>0</v>
      </c>
      <c r="L98" s="23">
        <f t="shared" si="6"/>
        <v>0</v>
      </c>
      <c r="M98" s="21"/>
      <c r="N98" s="41"/>
    </row>
    <row r="99" spans="1:14" ht="12.75">
      <c r="A99" s="107">
        <v>9</v>
      </c>
      <c r="B99" s="108">
        <v>146</v>
      </c>
      <c r="C99" s="109" t="s">
        <v>107</v>
      </c>
      <c r="D99" s="108">
        <v>1980</v>
      </c>
      <c r="E99" s="108">
        <v>3</v>
      </c>
      <c r="F99" s="108" t="s">
        <v>41</v>
      </c>
      <c r="G99" s="108" t="s">
        <v>42</v>
      </c>
      <c r="H99" s="56" t="s">
        <v>169</v>
      </c>
      <c r="I99" s="11">
        <v>0</v>
      </c>
      <c r="J99" s="22">
        <v>0</v>
      </c>
      <c r="K99" s="23">
        <v>0</v>
      </c>
      <c r="L99" s="23">
        <f t="shared" si="6"/>
        <v>0</v>
      </c>
      <c r="M99" s="21"/>
      <c r="N99" s="18"/>
    </row>
    <row r="100" spans="1:14" ht="12.75">
      <c r="A100" s="107">
        <v>10</v>
      </c>
      <c r="B100" s="108">
        <v>81</v>
      </c>
      <c r="C100" s="109" t="s">
        <v>64</v>
      </c>
      <c r="D100" s="108">
        <v>1978</v>
      </c>
      <c r="E100" s="108" t="s">
        <v>12</v>
      </c>
      <c r="F100" s="108" t="s">
        <v>41</v>
      </c>
      <c r="G100" s="108" t="s">
        <v>42</v>
      </c>
      <c r="H100" s="56" t="s">
        <v>169</v>
      </c>
      <c r="I100" s="11">
        <v>0</v>
      </c>
      <c r="J100" s="22">
        <v>0</v>
      </c>
      <c r="K100" s="23">
        <v>0</v>
      </c>
      <c r="L100" s="23">
        <f t="shared" si="6"/>
        <v>0</v>
      </c>
      <c r="M100" s="21"/>
      <c r="N100" s="18"/>
    </row>
    <row r="101" spans="1:14" ht="12.75">
      <c r="A101" s="107">
        <v>11</v>
      </c>
      <c r="B101" s="108" t="s">
        <v>160</v>
      </c>
      <c r="C101" s="111" t="s">
        <v>127</v>
      </c>
      <c r="D101" s="107">
        <v>1989</v>
      </c>
      <c r="E101" s="107" t="s">
        <v>12</v>
      </c>
      <c r="F101" s="107" t="s">
        <v>10</v>
      </c>
      <c r="G101" s="107" t="s">
        <v>9</v>
      </c>
      <c r="H101" s="56" t="s">
        <v>169</v>
      </c>
      <c r="I101" s="11">
        <v>0</v>
      </c>
      <c r="J101" s="22">
        <v>0</v>
      </c>
      <c r="K101" s="23">
        <v>0</v>
      </c>
      <c r="L101" s="23">
        <f t="shared" si="6"/>
        <v>0</v>
      </c>
      <c r="M101" s="21"/>
      <c r="N101" s="41"/>
    </row>
    <row r="102" spans="2:14" ht="12.75">
      <c r="B102" s="20"/>
      <c r="C102" s="59"/>
      <c r="D102" s="60"/>
      <c r="E102" s="60"/>
      <c r="F102" s="60"/>
      <c r="G102" s="52"/>
      <c r="H102" s="20"/>
      <c r="I102" s="13"/>
      <c r="J102" s="20"/>
      <c r="K102" s="20"/>
      <c r="L102" s="24"/>
      <c r="M102" s="25"/>
      <c r="N102" s="38"/>
    </row>
    <row r="103" spans="2:14" ht="15.75">
      <c r="B103" s="32"/>
      <c r="C103" s="31"/>
      <c r="D103" s="134" t="s">
        <v>39</v>
      </c>
      <c r="E103" s="16"/>
      <c r="G103" s="33"/>
      <c r="H103" s="32"/>
      <c r="I103" s="32"/>
      <c r="J103" s="32"/>
      <c r="K103" s="32"/>
      <c r="L103" s="34"/>
      <c r="M103" s="35"/>
      <c r="N103" s="14"/>
    </row>
    <row r="104" spans="1:14" ht="12.75">
      <c r="A104" s="44" t="s">
        <v>18</v>
      </c>
      <c r="B104" s="2" t="s">
        <v>110</v>
      </c>
      <c r="C104" s="1" t="s">
        <v>1</v>
      </c>
      <c r="D104" s="1" t="s">
        <v>2</v>
      </c>
      <c r="E104" s="1" t="s">
        <v>4</v>
      </c>
      <c r="F104" s="30" t="s">
        <v>3</v>
      </c>
      <c r="G104" s="1" t="s">
        <v>44</v>
      </c>
      <c r="H104" s="3" t="s">
        <v>28</v>
      </c>
      <c r="I104" s="4"/>
      <c r="J104" s="3" t="s">
        <v>29</v>
      </c>
      <c r="K104" s="5"/>
      <c r="L104" s="6" t="s">
        <v>25</v>
      </c>
      <c r="M104" s="5"/>
      <c r="N104" s="46" t="s">
        <v>170</v>
      </c>
    </row>
    <row r="105" spans="1:14" ht="12.75">
      <c r="A105" s="47" t="s">
        <v>19</v>
      </c>
      <c r="B105" s="99" t="s">
        <v>18</v>
      </c>
      <c r="C105" s="8"/>
      <c r="D105" s="7" t="s">
        <v>5</v>
      </c>
      <c r="E105" s="7"/>
      <c r="F105" s="7"/>
      <c r="G105" s="7"/>
      <c r="H105" s="9" t="s">
        <v>27</v>
      </c>
      <c r="I105" s="9" t="s">
        <v>26</v>
      </c>
      <c r="J105" s="9" t="s">
        <v>27</v>
      </c>
      <c r="K105" s="9" t="s">
        <v>26</v>
      </c>
      <c r="L105" s="10" t="s">
        <v>26</v>
      </c>
      <c r="M105" s="10" t="s">
        <v>30</v>
      </c>
      <c r="N105" s="8"/>
    </row>
    <row r="106" spans="1:14" ht="12.75">
      <c r="A106" s="112">
        <v>1</v>
      </c>
      <c r="B106" s="88">
        <v>68</v>
      </c>
      <c r="C106" s="63" t="s">
        <v>67</v>
      </c>
      <c r="D106" s="130">
        <v>1980</v>
      </c>
      <c r="E106" s="64" t="s">
        <v>8</v>
      </c>
      <c r="F106" s="64" t="s">
        <v>7</v>
      </c>
      <c r="G106" s="116" t="s">
        <v>33</v>
      </c>
      <c r="H106" s="98">
        <v>151.35</v>
      </c>
      <c r="I106" s="17">
        <v>8</v>
      </c>
      <c r="J106" s="1">
        <v>165.67</v>
      </c>
      <c r="K106" s="1">
        <v>8</v>
      </c>
      <c r="L106" s="26">
        <f>SUM(I106+K106)</f>
        <v>16</v>
      </c>
      <c r="M106" s="39">
        <f>SUM(H106+I106+J106+K106)</f>
        <v>333.02</v>
      </c>
      <c r="N106" s="57">
        <v>0</v>
      </c>
    </row>
    <row r="107" spans="1:14" ht="12.75">
      <c r="A107" s="112"/>
      <c r="B107" s="90"/>
      <c r="C107" s="89" t="s">
        <v>126</v>
      </c>
      <c r="D107" s="118">
        <v>1979</v>
      </c>
      <c r="E107" s="90" t="s">
        <v>8</v>
      </c>
      <c r="F107" s="90" t="s">
        <v>10</v>
      </c>
      <c r="G107" s="119" t="s">
        <v>124</v>
      </c>
      <c r="H107" s="86"/>
      <c r="I107" s="7"/>
      <c r="J107" s="7"/>
      <c r="K107" s="7"/>
      <c r="L107" s="93"/>
      <c r="M107" s="40"/>
      <c r="N107" s="58"/>
    </row>
    <row r="108" spans="1:14" ht="12.75">
      <c r="A108" s="113">
        <v>2</v>
      </c>
      <c r="B108" s="88">
        <v>104</v>
      </c>
      <c r="C108" s="63" t="s">
        <v>23</v>
      </c>
      <c r="D108" s="128">
        <v>1989</v>
      </c>
      <c r="E108" s="64" t="s">
        <v>12</v>
      </c>
      <c r="F108" s="64" t="s">
        <v>10</v>
      </c>
      <c r="G108" s="120" t="s">
        <v>9</v>
      </c>
      <c r="H108" s="98">
        <v>173.16</v>
      </c>
      <c r="I108" s="17">
        <v>8</v>
      </c>
      <c r="J108" s="1">
        <v>144.63</v>
      </c>
      <c r="K108" s="1">
        <v>10</v>
      </c>
      <c r="L108" s="26">
        <f>SUM(I108+K108)</f>
        <v>18</v>
      </c>
      <c r="M108" s="39">
        <f>SUM(H108+I108+J108+K108)</f>
        <v>335.78999999999996</v>
      </c>
      <c r="N108" s="18">
        <f>SUM(M108-M$106)</f>
        <v>2.769999999999982</v>
      </c>
    </row>
    <row r="109" spans="1:14" ht="12.75">
      <c r="A109" s="114"/>
      <c r="B109" s="97"/>
      <c r="C109" s="69" t="s">
        <v>13</v>
      </c>
      <c r="D109" s="129">
        <v>1984</v>
      </c>
      <c r="E109" s="70" t="s">
        <v>8</v>
      </c>
      <c r="F109" s="70" t="s">
        <v>7</v>
      </c>
      <c r="G109" s="117" t="s">
        <v>21</v>
      </c>
      <c r="H109" s="86"/>
      <c r="I109" s="7"/>
      <c r="J109" s="7"/>
      <c r="K109" s="7"/>
      <c r="L109" s="27"/>
      <c r="M109" s="40"/>
      <c r="N109" s="19"/>
    </row>
    <row r="110" spans="1:14" ht="12.75">
      <c r="A110" s="113">
        <v>3</v>
      </c>
      <c r="B110" s="88" t="s">
        <v>162</v>
      </c>
      <c r="C110" s="87" t="s">
        <v>11</v>
      </c>
      <c r="D110" s="121">
        <v>1987</v>
      </c>
      <c r="E110" s="88" t="s">
        <v>8</v>
      </c>
      <c r="F110" s="88" t="s">
        <v>7</v>
      </c>
      <c r="G110" s="122" t="s">
        <v>21</v>
      </c>
      <c r="H110" s="98">
        <v>165.44</v>
      </c>
      <c r="I110" s="17">
        <v>6</v>
      </c>
      <c r="J110" s="1">
        <v>177.6</v>
      </c>
      <c r="K110" s="1">
        <v>4</v>
      </c>
      <c r="L110" s="26">
        <f>SUM(I110+K110)</f>
        <v>10</v>
      </c>
      <c r="M110" s="39">
        <f>SUM(H110+I110+J110+K110)</f>
        <v>353.03999999999996</v>
      </c>
      <c r="N110" s="18">
        <f>SUM(M110-M$106)</f>
        <v>20.019999999999982</v>
      </c>
    </row>
    <row r="111" spans="1:14" ht="12.75">
      <c r="A111" s="114"/>
      <c r="B111" s="97"/>
      <c r="C111" s="69" t="s">
        <v>32</v>
      </c>
      <c r="D111" s="129">
        <v>1993</v>
      </c>
      <c r="E111" s="103">
        <v>1</v>
      </c>
      <c r="F111" s="70" t="s">
        <v>10</v>
      </c>
      <c r="G111" s="117" t="s">
        <v>9</v>
      </c>
      <c r="H111" s="86"/>
      <c r="I111" s="7"/>
      <c r="J111" s="7"/>
      <c r="K111" s="7"/>
      <c r="L111" s="27"/>
      <c r="M111" s="40"/>
      <c r="N111" s="19"/>
    </row>
    <row r="112" spans="1:14" ht="12.75">
      <c r="A112" s="113">
        <v>4</v>
      </c>
      <c r="B112" s="88" t="s">
        <v>163</v>
      </c>
      <c r="C112" s="87" t="s">
        <v>14</v>
      </c>
      <c r="D112" s="121">
        <v>1988</v>
      </c>
      <c r="E112" s="88" t="s">
        <v>8</v>
      </c>
      <c r="F112" s="88" t="s">
        <v>7</v>
      </c>
      <c r="G112" s="124" t="s">
        <v>33</v>
      </c>
      <c r="H112" s="98">
        <v>146.98</v>
      </c>
      <c r="I112" s="17">
        <v>52</v>
      </c>
      <c r="J112" s="1">
        <v>188.51</v>
      </c>
      <c r="K112" s="1">
        <v>62</v>
      </c>
      <c r="L112" s="26">
        <f>SUM(I112+K112)</f>
        <v>114</v>
      </c>
      <c r="M112" s="39">
        <f>SUM(H112+I112+J112+K112)</f>
        <v>449.49</v>
      </c>
      <c r="N112" s="18">
        <f>SUM(M112-M$106)</f>
        <v>116.47000000000003</v>
      </c>
    </row>
    <row r="113" spans="1:14" ht="12.75">
      <c r="A113" s="114"/>
      <c r="B113" s="97"/>
      <c r="C113" s="96" t="s">
        <v>16</v>
      </c>
      <c r="D113" s="123">
        <v>1987</v>
      </c>
      <c r="E113" s="97" t="s">
        <v>8</v>
      </c>
      <c r="F113" s="97" t="s">
        <v>7</v>
      </c>
      <c r="G113" s="125" t="s">
        <v>33</v>
      </c>
      <c r="H113" s="86"/>
      <c r="I113" s="7"/>
      <c r="J113" s="7"/>
      <c r="K113" s="7"/>
      <c r="L113" s="27"/>
      <c r="M113" s="40"/>
      <c r="N113" s="19"/>
    </row>
    <row r="114" spans="1:14" ht="12.75">
      <c r="A114" s="113">
        <v>5</v>
      </c>
      <c r="B114" s="88">
        <v>197</v>
      </c>
      <c r="C114" s="126" t="s">
        <v>108</v>
      </c>
      <c r="D114" s="128">
        <v>1989</v>
      </c>
      <c r="E114" s="64" t="s">
        <v>8</v>
      </c>
      <c r="F114" s="64" t="s">
        <v>87</v>
      </c>
      <c r="G114" s="122" t="s">
        <v>114</v>
      </c>
      <c r="H114" s="98">
        <v>999</v>
      </c>
      <c r="I114" s="17">
        <v>0</v>
      </c>
      <c r="J114" s="1">
        <v>174.1</v>
      </c>
      <c r="K114" s="1">
        <v>4</v>
      </c>
      <c r="L114" s="26">
        <f>SUM(I114+K114)</f>
        <v>4</v>
      </c>
      <c r="M114" s="39">
        <f>SUM(H114+I114+J114+K114)</f>
        <v>1177.1</v>
      </c>
      <c r="N114" s="18">
        <f>SUM(M114-M$106)</f>
        <v>844.0799999999999</v>
      </c>
    </row>
    <row r="115" spans="1:14" ht="12.75">
      <c r="A115" s="114"/>
      <c r="B115" s="97"/>
      <c r="C115" s="115" t="s">
        <v>109</v>
      </c>
      <c r="D115" s="129">
        <v>1990</v>
      </c>
      <c r="E115" s="70" t="s">
        <v>8</v>
      </c>
      <c r="F115" s="70" t="s">
        <v>87</v>
      </c>
      <c r="G115" s="127" t="s">
        <v>114</v>
      </c>
      <c r="H115" s="86"/>
      <c r="I115" s="7"/>
      <c r="J115" s="7"/>
      <c r="K115" s="7"/>
      <c r="L115" s="8"/>
      <c r="M115" s="19"/>
      <c r="N115" s="58"/>
    </row>
  </sheetData>
  <printOptions/>
  <pageMargins left="0.36" right="0.38" top="0.21" bottom="0.14" header="0.22" footer="0.1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2"/>
  <sheetViews>
    <sheetView tabSelected="1" view="pageBreakPreview" zoomScaleNormal="75" zoomScaleSheetLayoutView="100" workbookViewId="0" topLeftCell="A1">
      <selection activeCell="D144" sqref="D144"/>
    </sheetView>
  </sheetViews>
  <sheetFormatPr defaultColWidth="9.00390625" defaultRowHeight="12.75"/>
  <cols>
    <col min="1" max="1" width="4.75390625" style="0" customWidth="1"/>
    <col min="2" max="2" width="5.375" style="0" customWidth="1"/>
    <col min="3" max="3" width="19.625" style="0" customWidth="1"/>
    <col min="4" max="4" width="6.875" style="0" customWidth="1"/>
    <col min="5" max="5" width="5.25390625" style="0" customWidth="1"/>
    <col min="6" max="6" width="12.625" style="0" customWidth="1"/>
    <col min="7" max="7" width="12.75390625" style="0" customWidth="1"/>
    <col min="8" max="8" width="11.125" style="0" customWidth="1"/>
    <col min="9" max="9" width="6.75390625" style="0" customWidth="1"/>
    <col min="11" max="11" width="7.875" style="0" customWidth="1"/>
    <col min="14" max="14" width="11.625" style="0" customWidth="1"/>
  </cols>
  <sheetData>
    <row r="1" spans="4:14" ht="18.75">
      <c r="D1" s="15" t="s">
        <v>111</v>
      </c>
      <c r="E1" s="15"/>
      <c r="F1" s="15"/>
      <c r="G1" s="15"/>
      <c r="H1" s="15"/>
      <c r="I1" s="15"/>
      <c r="N1" s="42"/>
    </row>
    <row r="2" spans="4:14" ht="18.75">
      <c r="D2" s="15" t="s">
        <v>112</v>
      </c>
      <c r="E2" s="15"/>
      <c r="F2" s="15"/>
      <c r="G2" s="15"/>
      <c r="H2" s="15"/>
      <c r="I2" s="15"/>
      <c r="N2" s="42"/>
    </row>
    <row r="3" spans="4:14" ht="18.75">
      <c r="D3" s="15"/>
      <c r="E3" s="15"/>
      <c r="F3" s="15"/>
      <c r="G3" s="15"/>
      <c r="H3" s="15"/>
      <c r="I3" s="15"/>
      <c r="N3" s="42"/>
    </row>
    <row r="4" ht="12.75">
      <c r="N4" s="42"/>
    </row>
    <row r="5" spans="1:16" ht="15.75">
      <c r="A5" s="134" t="s">
        <v>113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  <c r="N5" s="133"/>
      <c r="O5" s="135"/>
      <c r="P5" s="135"/>
    </row>
    <row r="6" spans="2:14" ht="18">
      <c r="B6" s="37"/>
      <c r="C6" s="37"/>
      <c r="D6" s="37"/>
      <c r="E6" s="37"/>
      <c r="F6" s="37"/>
      <c r="G6" s="37"/>
      <c r="H6" s="37"/>
      <c r="I6" s="37"/>
      <c r="J6" s="37"/>
      <c r="K6" s="16"/>
      <c r="L6" s="16"/>
      <c r="M6" s="42"/>
      <c r="N6" s="42"/>
    </row>
    <row r="7" spans="3:14" ht="12.75">
      <c r="C7" t="s">
        <v>164</v>
      </c>
      <c r="H7" t="s">
        <v>45</v>
      </c>
      <c r="M7" s="42"/>
      <c r="N7" s="42"/>
    </row>
    <row r="8" spans="8:14" ht="12.75">
      <c r="H8" s="36">
        <v>38970</v>
      </c>
      <c r="M8" s="42"/>
      <c r="N8" s="42"/>
    </row>
    <row r="9" spans="2:14" ht="12.75">
      <c r="B9" s="42"/>
      <c r="C9" s="42"/>
      <c r="D9" s="43" t="s">
        <v>22</v>
      </c>
      <c r="E9" s="43"/>
      <c r="F9" s="42"/>
      <c r="G9" s="42"/>
      <c r="H9" s="42"/>
      <c r="I9" s="42"/>
      <c r="J9" s="42"/>
      <c r="K9" s="42"/>
      <c r="L9" s="42"/>
      <c r="M9" s="42"/>
      <c r="N9" s="42"/>
    </row>
    <row r="10" spans="1:14" ht="12.75">
      <c r="A10" s="44" t="s">
        <v>18</v>
      </c>
      <c r="B10" s="2" t="s">
        <v>110</v>
      </c>
      <c r="C10" s="44" t="s">
        <v>1</v>
      </c>
      <c r="D10" s="44" t="s">
        <v>2</v>
      </c>
      <c r="E10" s="44" t="s">
        <v>4</v>
      </c>
      <c r="F10" s="45" t="s">
        <v>3</v>
      </c>
      <c r="G10" s="44" t="s">
        <v>44</v>
      </c>
      <c r="H10" s="82" t="s">
        <v>166</v>
      </c>
      <c r="I10" s="83"/>
      <c r="J10" s="82" t="s">
        <v>167</v>
      </c>
      <c r="K10" s="84"/>
      <c r="L10" s="6" t="s">
        <v>25</v>
      </c>
      <c r="M10" s="5"/>
      <c r="N10" s="46" t="s">
        <v>69</v>
      </c>
    </row>
    <row r="11" spans="1:14" ht="12.75">
      <c r="A11" s="47" t="s">
        <v>19</v>
      </c>
      <c r="B11" s="47" t="s">
        <v>18</v>
      </c>
      <c r="C11" s="48"/>
      <c r="D11" s="47" t="s">
        <v>5</v>
      </c>
      <c r="E11" s="47"/>
      <c r="F11" s="47"/>
      <c r="G11" s="47"/>
      <c r="H11" s="50" t="s">
        <v>27</v>
      </c>
      <c r="I11" s="50" t="s">
        <v>26</v>
      </c>
      <c r="J11" s="50" t="s">
        <v>27</v>
      </c>
      <c r="K11" s="50" t="s">
        <v>26</v>
      </c>
      <c r="L11" s="44" t="s">
        <v>26</v>
      </c>
      <c r="M11" s="44" t="s">
        <v>30</v>
      </c>
      <c r="N11" s="49"/>
    </row>
    <row r="12" spans="1:14" ht="12.75">
      <c r="A12" s="108">
        <v>1</v>
      </c>
      <c r="B12" s="108" t="s">
        <v>152</v>
      </c>
      <c r="C12" s="111" t="s">
        <v>84</v>
      </c>
      <c r="D12" s="107">
        <v>1987</v>
      </c>
      <c r="E12" s="107" t="s">
        <v>8</v>
      </c>
      <c r="F12" s="107" t="s">
        <v>7</v>
      </c>
      <c r="G12" s="107" t="s">
        <v>21</v>
      </c>
      <c r="H12" s="56">
        <v>122.8</v>
      </c>
      <c r="I12" s="11">
        <v>0</v>
      </c>
      <c r="J12" s="12">
        <v>124.35</v>
      </c>
      <c r="K12" s="11">
        <v>0</v>
      </c>
      <c r="L12" s="23">
        <f aca="true" t="shared" si="0" ref="L12:L21">SUM(I12+K12)</f>
        <v>0</v>
      </c>
      <c r="M12" s="21">
        <f aca="true" t="shared" si="1" ref="M12:M21">SUM(H12+I12+J12+K12)</f>
        <v>247.14999999999998</v>
      </c>
      <c r="N12" s="92">
        <v>0</v>
      </c>
    </row>
    <row r="13" spans="1:18" ht="12.75">
      <c r="A13" s="108">
        <v>2</v>
      </c>
      <c r="B13" s="108" t="s">
        <v>149</v>
      </c>
      <c r="C13" s="111" t="s">
        <v>31</v>
      </c>
      <c r="D13" s="107">
        <v>1985</v>
      </c>
      <c r="E13" s="107" t="s">
        <v>8</v>
      </c>
      <c r="F13" s="107" t="s">
        <v>7</v>
      </c>
      <c r="G13" s="107" t="s">
        <v>15</v>
      </c>
      <c r="H13" s="56">
        <v>123.57</v>
      </c>
      <c r="I13" s="11">
        <v>2</v>
      </c>
      <c r="J13" s="12">
        <v>125.19</v>
      </c>
      <c r="K13" s="11">
        <v>0</v>
      </c>
      <c r="L13" s="23">
        <f t="shared" si="0"/>
        <v>2</v>
      </c>
      <c r="M13" s="21">
        <f t="shared" si="1"/>
        <v>250.76</v>
      </c>
      <c r="N13" s="41">
        <f>SUM(M13-M$12)</f>
        <v>3.6100000000000136</v>
      </c>
      <c r="P13" s="20"/>
      <c r="Q13" s="25"/>
      <c r="R13" s="28"/>
    </row>
    <row r="14" spans="1:14" ht="12.75">
      <c r="A14" s="108">
        <v>3</v>
      </c>
      <c r="B14" s="108" t="s">
        <v>151</v>
      </c>
      <c r="C14" s="111" t="s">
        <v>47</v>
      </c>
      <c r="D14" s="107">
        <v>1980</v>
      </c>
      <c r="E14" s="107" t="s">
        <v>8</v>
      </c>
      <c r="F14" s="107" t="s">
        <v>7</v>
      </c>
      <c r="G14" s="107" t="s">
        <v>15</v>
      </c>
      <c r="H14" s="56">
        <v>127.13</v>
      </c>
      <c r="I14" s="11">
        <v>4</v>
      </c>
      <c r="J14" s="12">
        <v>119.09</v>
      </c>
      <c r="K14" s="11">
        <v>2</v>
      </c>
      <c r="L14" s="23">
        <f t="shared" si="0"/>
        <v>6</v>
      </c>
      <c r="M14" s="21">
        <f t="shared" si="1"/>
        <v>252.22</v>
      </c>
      <c r="N14" s="41">
        <f aca="true" t="shared" si="2" ref="N14:N21">SUM(M14-M$12)</f>
        <v>5.070000000000022</v>
      </c>
    </row>
    <row r="15" spans="1:18" ht="12.75">
      <c r="A15" s="108">
        <v>4</v>
      </c>
      <c r="B15" s="108" t="s">
        <v>148</v>
      </c>
      <c r="C15" s="111" t="s">
        <v>80</v>
      </c>
      <c r="D15" s="107">
        <v>1986</v>
      </c>
      <c r="E15" s="107" t="s">
        <v>8</v>
      </c>
      <c r="F15" s="107" t="s">
        <v>7</v>
      </c>
      <c r="G15" s="107" t="s">
        <v>15</v>
      </c>
      <c r="H15" s="56">
        <v>126.86</v>
      </c>
      <c r="I15" s="11">
        <v>2</v>
      </c>
      <c r="J15" s="12">
        <v>125.57</v>
      </c>
      <c r="K15" s="11">
        <v>50</v>
      </c>
      <c r="L15" s="23">
        <f t="shared" si="0"/>
        <v>52</v>
      </c>
      <c r="M15" s="21">
        <f t="shared" si="1"/>
        <v>304.43</v>
      </c>
      <c r="N15" s="41">
        <f t="shared" si="2"/>
        <v>57.28000000000003</v>
      </c>
      <c r="P15" s="20"/>
      <c r="Q15" s="25"/>
      <c r="R15" s="28"/>
    </row>
    <row r="16" spans="1:14" ht="12.75">
      <c r="A16" s="108">
        <v>5</v>
      </c>
      <c r="B16" s="108">
        <v>108</v>
      </c>
      <c r="C16" s="111" t="s">
        <v>70</v>
      </c>
      <c r="D16" s="107">
        <v>1979</v>
      </c>
      <c r="E16" s="107" t="s">
        <v>12</v>
      </c>
      <c r="F16" s="107" t="s">
        <v>41</v>
      </c>
      <c r="G16" s="107" t="s">
        <v>61</v>
      </c>
      <c r="H16" s="56">
        <v>143.06</v>
      </c>
      <c r="I16" s="11">
        <v>0</v>
      </c>
      <c r="J16" s="12">
        <v>160.57</v>
      </c>
      <c r="K16" s="11">
        <v>2</v>
      </c>
      <c r="L16" s="23">
        <f t="shared" si="0"/>
        <v>2</v>
      </c>
      <c r="M16" s="21">
        <f t="shared" si="1"/>
        <v>305.63</v>
      </c>
      <c r="N16" s="41">
        <f t="shared" si="2"/>
        <v>58.48000000000002</v>
      </c>
    </row>
    <row r="17" spans="1:18" ht="12.75">
      <c r="A17" s="108">
        <v>6</v>
      </c>
      <c r="B17" s="108">
        <v>187</v>
      </c>
      <c r="C17" s="111" t="s">
        <v>59</v>
      </c>
      <c r="D17" s="107">
        <v>1969</v>
      </c>
      <c r="E17" s="107" t="s">
        <v>12</v>
      </c>
      <c r="F17" s="107" t="s">
        <v>41</v>
      </c>
      <c r="G17" s="107" t="s">
        <v>61</v>
      </c>
      <c r="H17" s="56">
        <v>149.13</v>
      </c>
      <c r="I17" s="11">
        <v>2</v>
      </c>
      <c r="J17" s="12">
        <v>154.57</v>
      </c>
      <c r="K17" s="11">
        <v>6</v>
      </c>
      <c r="L17" s="23">
        <f t="shared" si="0"/>
        <v>8</v>
      </c>
      <c r="M17" s="21">
        <f t="shared" si="1"/>
        <v>311.7</v>
      </c>
      <c r="N17" s="41">
        <f t="shared" si="2"/>
        <v>64.55000000000001</v>
      </c>
      <c r="P17" s="20"/>
      <c r="Q17" s="25"/>
      <c r="R17" s="28"/>
    </row>
    <row r="18" spans="1:18" ht="12.75">
      <c r="A18" s="108">
        <v>7</v>
      </c>
      <c r="B18" s="108">
        <v>188</v>
      </c>
      <c r="C18" s="111" t="s">
        <v>48</v>
      </c>
      <c r="D18" s="107">
        <v>1978</v>
      </c>
      <c r="E18" s="107">
        <v>1</v>
      </c>
      <c r="F18" s="107" t="s">
        <v>41</v>
      </c>
      <c r="G18" s="107" t="s">
        <v>42</v>
      </c>
      <c r="H18" s="56">
        <v>159.29</v>
      </c>
      <c r="I18" s="11">
        <v>4</v>
      </c>
      <c r="J18" s="12">
        <v>144.7</v>
      </c>
      <c r="K18" s="11">
        <v>4</v>
      </c>
      <c r="L18" s="23">
        <f t="shared" si="0"/>
        <v>8</v>
      </c>
      <c r="M18" s="21">
        <f t="shared" si="1"/>
        <v>311.99</v>
      </c>
      <c r="N18" s="41">
        <f t="shared" si="2"/>
        <v>64.84000000000003</v>
      </c>
      <c r="P18" s="29"/>
      <c r="Q18" s="20"/>
      <c r="R18" s="20"/>
    </row>
    <row r="19" spans="1:14" ht="12.75">
      <c r="A19" s="108">
        <v>8</v>
      </c>
      <c r="B19" s="108" t="s">
        <v>150</v>
      </c>
      <c r="C19" s="111" t="s">
        <v>79</v>
      </c>
      <c r="D19" s="107">
        <v>1982</v>
      </c>
      <c r="E19" s="107" t="s">
        <v>8</v>
      </c>
      <c r="F19" s="107" t="s">
        <v>7</v>
      </c>
      <c r="G19" s="107" t="s">
        <v>21</v>
      </c>
      <c r="H19" s="56">
        <v>130.82</v>
      </c>
      <c r="I19" s="11">
        <v>52</v>
      </c>
      <c r="J19" s="12">
        <v>136.05</v>
      </c>
      <c r="K19" s="11">
        <v>2</v>
      </c>
      <c r="L19" s="23">
        <f t="shared" si="0"/>
        <v>54</v>
      </c>
      <c r="M19" s="21">
        <f t="shared" si="1"/>
        <v>320.87</v>
      </c>
      <c r="N19" s="41">
        <f t="shared" si="2"/>
        <v>73.72000000000003</v>
      </c>
    </row>
    <row r="20" spans="1:18" ht="12.75">
      <c r="A20" s="108">
        <v>9</v>
      </c>
      <c r="B20" s="108">
        <v>194</v>
      </c>
      <c r="C20" s="111" t="s">
        <v>71</v>
      </c>
      <c r="D20" s="107">
        <v>1981</v>
      </c>
      <c r="E20" s="107">
        <v>2</v>
      </c>
      <c r="F20" s="107" t="s">
        <v>41</v>
      </c>
      <c r="G20" s="107" t="s">
        <v>42</v>
      </c>
      <c r="H20" s="56">
        <v>178.1</v>
      </c>
      <c r="I20" s="11">
        <v>6</v>
      </c>
      <c r="J20" s="12">
        <v>158.94</v>
      </c>
      <c r="K20" s="11">
        <v>50</v>
      </c>
      <c r="L20" s="23">
        <f t="shared" si="0"/>
        <v>56</v>
      </c>
      <c r="M20" s="21">
        <f t="shared" si="1"/>
        <v>393.03999999999996</v>
      </c>
      <c r="N20" s="41">
        <f t="shared" si="2"/>
        <v>145.89</v>
      </c>
      <c r="P20" s="20"/>
      <c r="Q20" s="25"/>
      <c r="R20" s="28"/>
    </row>
    <row r="21" spans="1:14" ht="12.75">
      <c r="A21" s="108">
        <v>10</v>
      </c>
      <c r="B21" s="108">
        <v>46</v>
      </c>
      <c r="C21" s="111" t="s">
        <v>82</v>
      </c>
      <c r="D21" s="107">
        <v>1979</v>
      </c>
      <c r="E21" s="107">
        <v>2</v>
      </c>
      <c r="F21" s="107" t="s">
        <v>41</v>
      </c>
      <c r="G21" s="107" t="s">
        <v>42</v>
      </c>
      <c r="H21" s="56">
        <v>179.19</v>
      </c>
      <c r="I21" s="11">
        <v>2</v>
      </c>
      <c r="J21" s="12">
        <v>164.25</v>
      </c>
      <c r="K21" s="11">
        <v>54</v>
      </c>
      <c r="L21" s="23">
        <f t="shared" si="0"/>
        <v>56</v>
      </c>
      <c r="M21" s="21">
        <f t="shared" si="1"/>
        <v>399.44</v>
      </c>
      <c r="N21" s="41">
        <f t="shared" si="2"/>
        <v>152.29000000000002</v>
      </c>
    </row>
    <row r="22" spans="1:14" ht="12.75">
      <c r="A22" s="108">
        <v>11</v>
      </c>
      <c r="B22" s="108">
        <v>41</v>
      </c>
      <c r="C22" s="111" t="s">
        <v>60</v>
      </c>
      <c r="D22" s="107">
        <v>1973</v>
      </c>
      <c r="E22" s="107" t="s">
        <v>12</v>
      </c>
      <c r="F22" s="107" t="s">
        <v>41</v>
      </c>
      <c r="G22" s="107" t="s">
        <v>61</v>
      </c>
      <c r="H22" s="56">
        <v>136.1</v>
      </c>
      <c r="I22" s="11">
        <v>50</v>
      </c>
      <c r="J22" s="12">
        <v>0</v>
      </c>
      <c r="K22" s="11">
        <v>0</v>
      </c>
      <c r="L22" s="23">
        <f aca="true" t="shared" si="3" ref="L22:L50">SUM(I22+K22)</f>
        <v>50</v>
      </c>
      <c r="M22" s="21">
        <f aca="true" t="shared" si="4" ref="M22:M50">SUM(H22+I22+J22+K22)</f>
        <v>186.1</v>
      </c>
      <c r="N22" s="41"/>
    </row>
    <row r="23" spans="1:14" ht="12.75">
      <c r="A23" s="108">
        <v>12</v>
      </c>
      <c r="B23" s="108">
        <v>48</v>
      </c>
      <c r="C23" s="111" t="s">
        <v>72</v>
      </c>
      <c r="D23" s="107">
        <v>1982</v>
      </c>
      <c r="E23" s="107">
        <v>3</v>
      </c>
      <c r="F23" s="107" t="s">
        <v>41</v>
      </c>
      <c r="G23" s="107" t="s">
        <v>42</v>
      </c>
      <c r="H23" s="56">
        <v>177.7</v>
      </c>
      <c r="I23" s="11">
        <v>12</v>
      </c>
      <c r="J23" s="12">
        <v>0</v>
      </c>
      <c r="K23" s="11">
        <v>0</v>
      </c>
      <c r="L23" s="23">
        <f t="shared" si="3"/>
        <v>12</v>
      </c>
      <c r="M23" s="21">
        <f t="shared" si="4"/>
        <v>189.7</v>
      </c>
      <c r="N23" s="41"/>
    </row>
    <row r="24" spans="1:14" ht="12.75">
      <c r="A24" s="108">
        <v>13</v>
      </c>
      <c r="B24" s="108">
        <v>105</v>
      </c>
      <c r="C24" s="111" t="s">
        <v>23</v>
      </c>
      <c r="D24" s="107">
        <v>1989</v>
      </c>
      <c r="E24" s="107" t="s">
        <v>12</v>
      </c>
      <c r="F24" s="107" t="s">
        <v>10</v>
      </c>
      <c r="G24" s="107" t="s">
        <v>9</v>
      </c>
      <c r="H24" s="56">
        <v>143.44</v>
      </c>
      <c r="I24" s="11">
        <v>52</v>
      </c>
      <c r="J24" s="12">
        <v>0</v>
      </c>
      <c r="K24" s="11">
        <v>0</v>
      </c>
      <c r="L24" s="23">
        <f t="shared" si="3"/>
        <v>52</v>
      </c>
      <c r="M24" s="21">
        <f t="shared" si="4"/>
        <v>195.44</v>
      </c>
      <c r="N24" s="41"/>
    </row>
    <row r="25" spans="1:18" ht="12.75">
      <c r="A25" s="108">
        <v>14</v>
      </c>
      <c r="B25" s="108">
        <v>43</v>
      </c>
      <c r="C25" s="111" t="s">
        <v>172</v>
      </c>
      <c r="D25" s="107">
        <v>1976</v>
      </c>
      <c r="E25" s="107">
        <v>1</v>
      </c>
      <c r="F25" s="107" t="s">
        <v>41</v>
      </c>
      <c r="G25" s="107" t="s">
        <v>61</v>
      </c>
      <c r="H25" s="56">
        <v>183.38</v>
      </c>
      <c r="I25" s="11">
        <v>14</v>
      </c>
      <c r="J25" s="12">
        <v>0</v>
      </c>
      <c r="K25" s="11">
        <v>0</v>
      </c>
      <c r="L25" s="23">
        <f t="shared" si="3"/>
        <v>14</v>
      </c>
      <c r="M25" s="21">
        <f t="shared" si="4"/>
        <v>197.38</v>
      </c>
      <c r="N25" s="41"/>
      <c r="P25" s="20"/>
      <c r="Q25" s="25"/>
      <c r="R25" s="28"/>
    </row>
    <row r="26" spans="1:14" ht="12.75">
      <c r="A26" s="108">
        <v>15</v>
      </c>
      <c r="B26" s="108" t="s">
        <v>141</v>
      </c>
      <c r="C26" s="111" t="s">
        <v>86</v>
      </c>
      <c r="D26" s="107">
        <v>1975</v>
      </c>
      <c r="E26" s="107" t="s">
        <v>8</v>
      </c>
      <c r="F26" s="107" t="s">
        <v>7</v>
      </c>
      <c r="G26" s="107" t="s">
        <v>40</v>
      </c>
      <c r="H26" s="56">
        <v>193.35</v>
      </c>
      <c r="I26" s="11">
        <v>6</v>
      </c>
      <c r="J26" s="12">
        <v>0</v>
      </c>
      <c r="K26" s="11">
        <v>0</v>
      </c>
      <c r="L26" s="23">
        <f t="shared" si="3"/>
        <v>6</v>
      </c>
      <c r="M26" s="21">
        <f t="shared" si="4"/>
        <v>199.35</v>
      </c>
      <c r="N26" s="41"/>
    </row>
    <row r="27" spans="1:14" ht="12.75">
      <c r="A27" s="108">
        <v>16</v>
      </c>
      <c r="B27" s="108">
        <v>5</v>
      </c>
      <c r="C27" s="111" t="s">
        <v>81</v>
      </c>
      <c r="D27" s="107">
        <v>1968</v>
      </c>
      <c r="E27" s="107" t="s">
        <v>8</v>
      </c>
      <c r="F27" s="107" t="s">
        <v>41</v>
      </c>
      <c r="G27" s="107" t="s">
        <v>42</v>
      </c>
      <c r="H27" s="56">
        <v>149.46</v>
      </c>
      <c r="I27" s="11">
        <v>56</v>
      </c>
      <c r="J27" s="12">
        <v>0</v>
      </c>
      <c r="K27" s="11">
        <v>0</v>
      </c>
      <c r="L27" s="23">
        <f t="shared" si="3"/>
        <v>56</v>
      </c>
      <c r="M27" s="21">
        <f t="shared" si="4"/>
        <v>205.46</v>
      </c>
      <c r="N27" s="41"/>
    </row>
    <row r="28" spans="1:18" ht="12.75">
      <c r="A28" s="108">
        <v>17</v>
      </c>
      <c r="B28" s="108">
        <v>40</v>
      </c>
      <c r="C28" s="111" t="s">
        <v>56</v>
      </c>
      <c r="D28" s="107">
        <v>1973</v>
      </c>
      <c r="E28" s="107">
        <v>2</v>
      </c>
      <c r="F28" s="107" t="s">
        <v>41</v>
      </c>
      <c r="G28" s="107" t="s">
        <v>57</v>
      </c>
      <c r="H28" s="56">
        <v>149.76</v>
      </c>
      <c r="I28" s="11">
        <v>58</v>
      </c>
      <c r="J28" s="12">
        <v>0</v>
      </c>
      <c r="K28" s="11">
        <v>0</v>
      </c>
      <c r="L28" s="23">
        <f t="shared" si="3"/>
        <v>58</v>
      </c>
      <c r="M28" s="21">
        <f t="shared" si="4"/>
        <v>207.76</v>
      </c>
      <c r="N28" s="41"/>
      <c r="P28" s="20"/>
      <c r="Q28" s="25"/>
      <c r="R28" s="28"/>
    </row>
    <row r="29" spans="1:18" ht="12.75">
      <c r="A29" s="108">
        <v>18</v>
      </c>
      <c r="B29" s="108">
        <v>102</v>
      </c>
      <c r="C29" s="111" t="s">
        <v>73</v>
      </c>
      <c r="D29" s="107">
        <v>1954</v>
      </c>
      <c r="E29" s="107" t="s">
        <v>8</v>
      </c>
      <c r="F29" s="107" t="s">
        <v>41</v>
      </c>
      <c r="G29" s="107" t="s">
        <v>61</v>
      </c>
      <c r="H29" s="56">
        <v>198.8</v>
      </c>
      <c r="I29" s="11">
        <v>12</v>
      </c>
      <c r="J29" s="12">
        <v>0</v>
      </c>
      <c r="K29" s="11">
        <v>0</v>
      </c>
      <c r="L29" s="23">
        <f t="shared" si="3"/>
        <v>12</v>
      </c>
      <c r="M29" s="21">
        <f t="shared" si="4"/>
        <v>210.8</v>
      </c>
      <c r="N29" s="41"/>
      <c r="P29" s="20"/>
      <c r="Q29" s="25"/>
      <c r="R29" s="28"/>
    </row>
    <row r="30" spans="1:14" ht="12.75">
      <c r="A30" s="108">
        <v>19</v>
      </c>
      <c r="B30" s="108">
        <v>190</v>
      </c>
      <c r="C30" s="111" t="s">
        <v>52</v>
      </c>
      <c r="D30" s="107">
        <v>1962</v>
      </c>
      <c r="E30" s="107">
        <v>1</v>
      </c>
      <c r="F30" s="107" t="s">
        <v>41</v>
      </c>
      <c r="G30" s="107" t="s">
        <v>61</v>
      </c>
      <c r="H30" s="56">
        <v>157.09</v>
      </c>
      <c r="I30" s="11">
        <v>54</v>
      </c>
      <c r="J30" s="12">
        <v>0</v>
      </c>
      <c r="K30" s="11">
        <v>0</v>
      </c>
      <c r="L30" s="23">
        <f t="shared" si="3"/>
        <v>54</v>
      </c>
      <c r="M30" s="21">
        <f t="shared" si="4"/>
        <v>211.09</v>
      </c>
      <c r="N30" s="41"/>
    </row>
    <row r="31" spans="1:14" ht="12.75">
      <c r="A31" s="108">
        <v>20</v>
      </c>
      <c r="B31" s="108" t="s">
        <v>142</v>
      </c>
      <c r="C31" s="111" t="s">
        <v>125</v>
      </c>
      <c r="D31" s="107">
        <v>1987</v>
      </c>
      <c r="E31" s="107" t="s">
        <v>12</v>
      </c>
      <c r="F31" s="107" t="s">
        <v>10</v>
      </c>
      <c r="G31" s="107" t="s">
        <v>9</v>
      </c>
      <c r="H31" s="56">
        <v>155.6</v>
      </c>
      <c r="I31" s="11">
        <v>58</v>
      </c>
      <c r="J31" s="12">
        <v>0</v>
      </c>
      <c r="K31" s="11">
        <v>0</v>
      </c>
      <c r="L31" s="23">
        <f t="shared" si="3"/>
        <v>58</v>
      </c>
      <c r="M31" s="21">
        <f t="shared" si="4"/>
        <v>213.6</v>
      </c>
      <c r="N31" s="41"/>
    </row>
    <row r="32" spans="1:14" ht="12.75">
      <c r="A32" s="108">
        <v>21</v>
      </c>
      <c r="B32" s="108" t="s">
        <v>144</v>
      </c>
      <c r="C32" s="111" t="s">
        <v>123</v>
      </c>
      <c r="D32" s="107">
        <v>1983</v>
      </c>
      <c r="E32" s="107" t="s">
        <v>12</v>
      </c>
      <c r="F32" s="107" t="s">
        <v>10</v>
      </c>
      <c r="G32" s="107" t="s">
        <v>124</v>
      </c>
      <c r="H32" s="56">
        <v>170.16</v>
      </c>
      <c r="I32" s="11">
        <v>54</v>
      </c>
      <c r="J32" s="12">
        <v>0</v>
      </c>
      <c r="K32" s="11">
        <v>0</v>
      </c>
      <c r="L32" s="23">
        <f t="shared" si="3"/>
        <v>54</v>
      </c>
      <c r="M32" s="21">
        <f t="shared" si="4"/>
        <v>224.16</v>
      </c>
      <c r="N32" s="41"/>
    </row>
    <row r="33" spans="1:14" ht="12.75">
      <c r="A33" s="108">
        <v>22</v>
      </c>
      <c r="B33" s="108" t="s">
        <v>143</v>
      </c>
      <c r="C33" s="111" t="s">
        <v>78</v>
      </c>
      <c r="D33" s="107">
        <v>1962</v>
      </c>
      <c r="E33" s="107" t="s">
        <v>8</v>
      </c>
      <c r="F33" s="107" t="s">
        <v>7</v>
      </c>
      <c r="G33" s="107" t="s">
        <v>40</v>
      </c>
      <c r="H33" s="56">
        <v>171.89</v>
      </c>
      <c r="I33" s="11">
        <v>54</v>
      </c>
      <c r="J33" s="12">
        <v>0</v>
      </c>
      <c r="K33" s="11">
        <v>0</v>
      </c>
      <c r="L33" s="23">
        <f t="shared" si="3"/>
        <v>54</v>
      </c>
      <c r="M33" s="21">
        <f t="shared" si="4"/>
        <v>225.89</v>
      </c>
      <c r="N33" s="41"/>
    </row>
    <row r="34" spans="1:14" ht="12.75">
      <c r="A34" s="108">
        <v>23</v>
      </c>
      <c r="B34" s="108">
        <v>49</v>
      </c>
      <c r="C34" s="111" t="s">
        <v>74</v>
      </c>
      <c r="D34" s="107">
        <v>1959</v>
      </c>
      <c r="E34" s="107">
        <v>1</v>
      </c>
      <c r="F34" s="107" t="s">
        <v>41</v>
      </c>
      <c r="G34" s="107" t="s">
        <v>61</v>
      </c>
      <c r="H34" s="56">
        <v>157.09</v>
      </c>
      <c r="I34" s="11">
        <v>102</v>
      </c>
      <c r="J34" s="12">
        <v>0</v>
      </c>
      <c r="K34" s="11">
        <v>0</v>
      </c>
      <c r="L34" s="23">
        <f t="shared" si="3"/>
        <v>102</v>
      </c>
      <c r="M34" s="21">
        <f t="shared" si="4"/>
        <v>259.09000000000003</v>
      </c>
      <c r="N34" s="41"/>
    </row>
    <row r="35" spans="1:14" ht="12.75">
      <c r="A35" s="108">
        <v>24</v>
      </c>
      <c r="B35" s="108">
        <v>196</v>
      </c>
      <c r="C35" s="111" t="s">
        <v>58</v>
      </c>
      <c r="D35" s="107">
        <v>1978</v>
      </c>
      <c r="E35" s="107">
        <v>2</v>
      </c>
      <c r="F35" s="107" t="s">
        <v>41</v>
      </c>
      <c r="G35" s="107" t="s">
        <v>57</v>
      </c>
      <c r="H35" s="56">
        <v>166.7</v>
      </c>
      <c r="I35" s="11">
        <v>104</v>
      </c>
      <c r="J35" s="12">
        <v>0</v>
      </c>
      <c r="K35" s="11">
        <v>0</v>
      </c>
      <c r="L35" s="23">
        <f t="shared" si="3"/>
        <v>104</v>
      </c>
      <c r="M35" s="21">
        <f t="shared" si="4"/>
        <v>270.7</v>
      </c>
      <c r="N35" s="41"/>
    </row>
    <row r="36" spans="1:18" ht="12.75">
      <c r="A36" s="108">
        <v>25</v>
      </c>
      <c r="B36" s="108" t="s">
        <v>139</v>
      </c>
      <c r="C36" s="111" t="s">
        <v>76</v>
      </c>
      <c r="D36" s="107">
        <v>1994</v>
      </c>
      <c r="E36" s="107" t="s">
        <v>20</v>
      </c>
      <c r="F36" s="107" t="s">
        <v>7</v>
      </c>
      <c r="G36" s="107" t="s">
        <v>33</v>
      </c>
      <c r="H36" s="56">
        <v>216.26</v>
      </c>
      <c r="I36" s="11">
        <v>56</v>
      </c>
      <c r="J36" s="12">
        <v>0</v>
      </c>
      <c r="K36" s="11">
        <v>0</v>
      </c>
      <c r="L36" s="23">
        <f t="shared" si="3"/>
        <v>56</v>
      </c>
      <c r="M36" s="21">
        <f t="shared" si="4"/>
        <v>272.26</v>
      </c>
      <c r="N36" s="41"/>
      <c r="P36" s="29"/>
      <c r="Q36" s="20"/>
      <c r="R36" s="20"/>
    </row>
    <row r="37" spans="1:14" ht="12.75">
      <c r="A37" s="108">
        <v>26</v>
      </c>
      <c r="B37" s="108">
        <v>189</v>
      </c>
      <c r="C37" s="111" t="s">
        <v>90</v>
      </c>
      <c r="D37" s="107">
        <v>1975</v>
      </c>
      <c r="E37" s="107" t="s">
        <v>20</v>
      </c>
      <c r="F37" s="107" t="s">
        <v>41</v>
      </c>
      <c r="G37" s="107" t="s">
        <v>61</v>
      </c>
      <c r="H37" s="56">
        <v>240.82</v>
      </c>
      <c r="I37" s="11">
        <v>56</v>
      </c>
      <c r="J37" s="12">
        <v>0</v>
      </c>
      <c r="K37" s="11">
        <v>0</v>
      </c>
      <c r="L37" s="23">
        <f t="shared" si="3"/>
        <v>56</v>
      </c>
      <c r="M37" s="21">
        <f t="shared" si="4"/>
        <v>296.82</v>
      </c>
      <c r="N37" s="41"/>
    </row>
    <row r="38" spans="1:14" ht="12.75">
      <c r="A38" s="108">
        <v>27</v>
      </c>
      <c r="B38" s="108">
        <v>106</v>
      </c>
      <c r="C38" s="111" t="s">
        <v>68</v>
      </c>
      <c r="D38" s="107">
        <v>1979</v>
      </c>
      <c r="E38" s="107">
        <v>3</v>
      </c>
      <c r="F38" s="107" t="s">
        <v>41</v>
      </c>
      <c r="G38" s="107" t="s">
        <v>42</v>
      </c>
      <c r="H38" s="56">
        <v>207.66</v>
      </c>
      <c r="I38" s="11">
        <v>110</v>
      </c>
      <c r="J38" s="12">
        <v>0</v>
      </c>
      <c r="K38" s="11">
        <v>0</v>
      </c>
      <c r="L38" s="23">
        <f t="shared" si="3"/>
        <v>110</v>
      </c>
      <c r="M38" s="21">
        <f t="shared" si="4"/>
        <v>317.65999999999997</v>
      </c>
      <c r="N38" s="41"/>
    </row>
    <row r="39" spans="1:14" ht="12.75">
      <c r="A39" s="108">
        <v>28</v>
      </c>
      <c r="B39" s="108">
        <v>182</v>
      </c>
      <c r="C39" s="111" t="s">
        <v>89</v>
      </c>
      <c r="D39" s="107">
        <v>1978</v>
      </c>
      <c r="E39" s="107" t="s">
        <v>20</v>
      </c>
      <c r="F39" s="107" t="s">
        <v>41</v>
      </c>
      <c r="G39" s="107" t="s">
        <v>61</v>
      </c>
      <c r="H39" s="56">
        <v>208.73</v>
      </c>
      <c r="I39" s="11">
        <v>112</v>
      </c>
      <c r="J39" s="12">
        <v>0</v>
      </c>
      <c r="K39" s="11">
        <v>0</v>
      </c>
      <c r="L39" s="23">
        <f t="shared" si="3"/>
        <v>112</v>
      </c>
      <c r="M39" s="21">
        <f t="shared" si="4"/>
        <v>320.73</v>
      </c>
      <c r="N39" s="41"/>
    </row>
    <row r="40" spans="1:14" ht="12.75">
      <c r="A40" s="108">
        <v>29</v>
      </c>
      <c r="B40" s="108">
        <v>115</v>
      </c>
      <c r="C40" s="111" t="s">
        <v>88</v>
      </c>
      <c r="D40" s="107">
        <v>1960</v>
      </c>
      <c r="E40" s="107" t="s">
        <v>20</v>
      </c>
      <c r="F40" s="107" t="s">
        <v>41</v>
      </c>
      <c r="G40" s="107" t="s">
        <v>61</v>
      </c>
      <c r="H40" s="56">
        <v>211.29</v>
      </c>
      <c r="I40" s="11">
        <v>110</v>
      </c>
      <c r="J40" s="12">
        <v>0</v>
      </c>
      <c r="K40" s="11">
        <v>0</v>
      </c>
      <c r="L40" s="23">
        <f t="shared" si="3"/>
        <v>110</v>
      </c>
      <c r="M40" s="21">
        <f t="shared" si="4"/>
        <v>321.28999999999996</v>
      </c>
      <c r="N40" s="41"/>
    </row>
    <row r="41" spans="1:14" ht="12.75">
      <c r="A41" s="108">
        <v>30</v>
      </c>
      <c r="B41" s="108">
        <v>186</v>
      </c>
      <c r="C41" s="111" t="s">
        <v>32</v>
      </c>
      <c r="D41" s="107">
        <v>1993</v>
      </c>
      <c r="E41" s="107">
        <v>1</v>
      </c>
      <c r="F41" s="107" t="s">
        <v>10</v>
      </c>
      <c r="G41" s="107" t="s">
        <v>9</v>
      </c>
      <c r="H41" s="56">
        <v>187.13</v>
      </c>
      <c r="I41" s="11">
        <v>158</v>
      </c>
      <c r="J41" s="12">
        <v>0</v>
      </c>
      <c r="K41" s="11">
        <v>0</v>
      </c>
      <c r="L41" s="23">
        <f t="shared" si="3"/>
        <v>158</v>
      </c>
      <c r="M41" s="21">
        <f t="shared" si="4"/>
        <v>345.13</v>
      </c>
      <c r="N41" s="41"/>
    </row>
    <row r="42" spans="1:14" ht="12.75">
      <c r="A42" s="108">
        <v>31</v>
      </c>
      <c r="B42" s="108">
        <v>148</v>
      </c>
      <c r="C42" s="111" t="s">
        <v>100</v>
      </c>
      <c r="D42" s="107">
        <v>1994</v>
      </c>
      <c r="E42" s="107">
        <v>1</v>
      </c>
      <c r="F42" s="107" t="s">
        <v>87</v>
      </c>
      <c r="G42" s="107" t="s">
        <v>114</v>
      </c>
      <c r="H42" s="56">
        <v>185.63</v>
      </c>
      <c r="I42" s="11">
        <v>162</v>
      </c>
      <c r="J42" s="12">
        <v>0</v>
      </c>
      <c r="K42" s="11">
        <v>0</v>
      </c>
      <c r="L42" s="23">
        <f t="shared" si="3"/>
        <v>162</v>
      </c>
      <c r="M42" s="21">
        <f t="shared" si="4"/>
        <v>347.63</v>
      </c>
      <c r="N42" s="41"/>
    </row>
    <row r="43" spans="1:14" ht="12.75">
      <c r="A43" s="108">
        <v>32</v>
      </c>
      <c r="B43" s="108">
        <v>145</v>
      </c>
      <c r="C43" s="111" t="s">
        <v>96</v>
      </c>
      <c r="D43" s="107">
        <v>1990</v>
      </c>
      <c r="E43" s="107" t="s">
        <v>20</v>
      </c>
      <c r="F43" s="107" t="s">
        <v>92</v>
      </c>
      <c r="G43" s="107" t="s">
        <v>99</v>
      </c>
      <c r="H43" s="56">
        <v>203.7</v>
      </c>
      <c r="I43" s="11">
        <v>158</v>
      </c>
      <c r="J43" s="12">
        <v>0</v>
      </c>
      <c r="K43" s="11">
        <v>0</v>
      </c>
      <c r="L43" s="23">
        <f t="shared" si="3"/>
        <v>158</v>
      </c>
      <c r="M43" s="21">
        <f t="shared" si="4"/>
        <v>361.7</v>
      </c>
      <c r="N43" s="41"/>
    </row>
    <row r="44" spans="1:14" ht="12.75">
      <c r="A44" s="108">
        <v>33</v>
      </c>
      <c r="B44" s="108">
        <v>185</v>
      </c>
      <c r="C44" s="111" t="s">
        <v>98</v>
      </c>
      <c r="D44" s="107">
        <v>1987</v>
      </c>
      <c r="E44" s="107" t="s">
        <v>20</v>
      </c>
      <c r="F44" s="107" t="s">
        <v>92</v>
      </c>
      <c r="G44" s="107" t="s">
        <v>99</v>
      </c>
      <c r="H44" s="56">
        <v>232.66</v>
      </c>
      <c r="I44" s="11">
        <v>210</v>
      </c>
      <c r="J44" s="12">
        <v>0</v>
      </c>
      <c r="K44" s="11">
        <v>0</v>
      </c>
      <c r="L44" s="23">
        <f t="shared" si="3"/>
        <v>210</v>
      </c>
      <c r="M44" s="21">
        <f t="shared" si="4"/>
        <v>442.65999999999997</v>
      </c>
      <c r="N44" s="41"/>
    </row>
    <row r="45" spans="1:14" ht="12.75">
      <c r="A45" s="108">
        <v>34</v>
      </c>
      <c r="B45" s="108" t="s">
        <v>135</v>
      </c>
      <c r="C45" s="111" t="s">
        <v>122</v>
      </c>
      <c r="D45" s="107">
        <v>1995</v>
      </c>
      <c r="E45" s="107" t="s">
        <v>20</v>
      </c>
      <c r="F45" s="107" t="s">
        <v>7</v>
      </c>
      <c r="G45" s="107" t="s">
        <v>33</v>
      </c>
      <c r="H45" s="56">
        <v>223.01</v>
      </c>
      <c r="I45" s="11">
        <v>310</v>
      </c>
      <c r="J45" s="12">
        <v>0</v>
      </c>
      <c r="K45" s="11">
        <v>0</v>
      </c>
      <c r="L45" s="23">
        <f t="shared" si="3"/>
        <v>310</v>
      </c>
      <c r="M45" s="21">
        <f t="shared" si="4"/>
        <v>533.01</v>
      </c>
      <c r="N45" s="41"/>
    </row>
    <row r="46" spans="1:14" ht="12.75">
      <c r="A46" s="108">
        <v>35</v>
      </c>
      <c r="B46" s="108">
        <v>26</v>
      </c>
      <c r="C46" s="111" t="s">
        <v>94</v>
      </c>
      <c r="D46" s="107">
        <v>1990</v>
      </c>
      <c r="E46" s="107" t="s">
        <v>20</v>
      </c>
      <c r="F46" s="107" t="s">
        <v>92</v>
      </c>
      <c r="G46" s="107" t="s">
        <v>99</v>
      </c>
      <c r="H46" s="56">
        <v>227.19</v>
      </c>
      <c r="I46" s="11">
        <v>312</v>
      </c>
      <c r="J46" s="12">
        <v>0</v>
      </c>
      <c r="K46" s="11">
        <v>0</v>
      </c>
      <c r="L46" s="23">
        <f t="shared" si="3"/>
        <v>312</v>
      </c>
      <c r="M46" s="21">
        <f t="shared" si="4"/>
        <v>539.19</v>
      </c>
      <c r="N46" s="41"/>
    </row>
    <row r="47" spans="1:14" ht="12.75">
      <c r="A47" s="108">
        <v>36</v>
      </c>
      <c r="B47" s="108">
        <v>181</v>
      </c>
      <c r="C47" s="111" t="s">
        <v>49</v>
      </c>
      <c r="D47" s="107">
        <v>1974</v>
      </c>
      <c r="E47" s="107">
        <v>3</v>
      </c>
      <c r="F47" s="107" t="s">
        <v>41</v>
      </c>
      <c r="G47" s="107" t="s">
        <v>42</v>
      </c>
      <c r="H47" s="56">
        <v>306.29</v>
      </c>
      <c r="I47" s="11">
        <v>260</v>
      </c>
      <c r="J47" s="12">
        <v>0</v>
      </c>
      <c r="K47" s="11">
        <v>0</v>
      </c>
      <c r="L47" s="23">
        <f t="shared" si="3"/>
        <v>260</v>
      </c>
      <c r="M47" s="21">
        <f t="shared" si="4"/>
        <v>566.29</v>
      </c>
      <c r="N47" s="41"/>
    </row>
    <row r="48" spans="1:14" ht="12.75">
      <c r="A48" s="108">
        <v>37</v>
      </c>
      <c r="B48" s="108" t="s">
        <v>133</v>
      </c>
      <c r="C48" s="111" t="s">
        <v>91</v>
      </c>
      <c r="D48" s="107">
        <v>1994</v>
      </c>
      <c r="E48" s="107" t="s">
        <v>20</v>
      </c>
      <c r="F48" s="107" t="s">
        <v>7</v>
      </c>
      <c r="G48" s="107" t="s">
        <v>33</v>
      </c>
      <c r="H48" s="56">
        <v>999</v>
      </c>
      <c r="I48" s="11">
        <v>0</v>
      </c>
      <c r="J48" s="12">
        <v>0</v>
      </c>
      <c r="K48" s="11">
        <v>0</v>
      </c>
      <c r="L48" s="23">
        <f t="shared" si="3"/>
        <v>0</v>
      </c>
      <c r="M48" s="21">
        <f t="shared" si="4"/>
        <v>999</v>
      </c>
      <c r="N48" s="41"/>
    </row>
    <row r="49" spans="1:14" ht="12.75">
      <c r="A49" s="108">
        <v>38</v>
      </c>
      <c r="B49" s="108" t="s">
        <v>147</v>
      </c>
      <c r="C49" s="111" t="s">
        <v>83</v>
      </c>
      <c r="D49" s="107">
        <v>1986</v>
      </c>
      <c r="E49" s="107" t="s">
        <v>12</v>
      </c>
      <c r="F49" s="107" t="s">
        <v>7</v>
      </c>
      <c r="G49" s="107" t="s">
        <v>15</v>
      </c>
      <c r="H49" s="56">
        <v>999</v>
      </c>
      <c r="I49" s="11">
        <v>0</v>
      </c>
      <c r="J49" s="12">
        <v>0</v>
      </c>
      <c r="K49" s="11">
        <v>0</v>
      </c>
      <c r="L49" s="23">
        <f t="shared" si="3"/>
        <v>0</v>
      </c>
      <c r="M49" s="21">
        <f t="shared" si="4"/>
        <v>999</v>
      </c>
      <c r="N49" s="41"/>
    </row>
    <row r="50" spans="1:14" ht="12.75">
      <c r="A50" s="108">
        <v>39</v>
      </c>
      <c r="B50" s="108">
        <v>132</v>
      </c>
      <c r="C50" s="111" t="s">
        <v>43</v>
      </c>
      <c r="D50" s="107">
        <v>1977</v>
      </c>
      <c r="E50" s="107" t="s">
        <v>8</v>
      </c>
      <c r="F50" s="107" t="s">
        <v>10</v>
      </c>
      <c r="G50" s="107" t="s">
        <v>9</v>
      </c>
      <c r="H50" s="56">
        <v>999</v>
      </c>
      <c r="I50" s="11">
        <v>0</v>
      </c>
      <c r="J50" s="12">
        <v>0</v>
      </c>
      <c r="K50" s="11">
        <v>0</v>
      </c>
      <c r="L50" s="23">
        <f t="shared" si="3"/>
        <v>0</v>
      </c>
      <c r="M50" s="21">
        <f t="shared" si="4"/>
        <v>999</v>
      </c>
      <c r="N50" s="41"/>
    </row>
    <row r="51" spans="1:18" ht="12.75">
      <c r="A51" s="108">
        <v>40</v>
      </c>
      <c r="B51" s="108" t="s">
        <v>134</v>
      </c>
      <c r="C51" s="111" t="s">
        <v>118</v>
      </c>
      <c r="D51" s="107">
        <v>1972</v>
      </c>
      <c r="E51" s="107" t="s">
        <v>20</v>
      </c>
      <c r="F51" s="107" t="s">
        <v>41</v>
      </c>
      <c r="G51" s="107" t="s">
        <v>119</v>
      </c>
      <c r="H51" s="56" t="s">
        <v>171</v>
      </c>
      <c r="I51" s="11"/>
      <c r="J51" s="12"/>
      <c r="K51" s="11"/>
      <c r="L51" s="23"/>
      <c r="M51" s="21"/>
      <c r="N51" s="41"/>
      <c r="P51" s="20"/>
      <c r="Q51" s="25"/>
      <c r="R51" s="28"/>
    </row>
    <row r="52" ht="12.75">
      <c r="N52" s="91"/>
    </row>
    <row r="53" spans="2:14" ht="12.75">
      <c r="B53" s="42"/>
      <c r="C53" s="42"/>
      <c r="D53" s="43" t="s">
        <v>0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ht="12.75">
      <c r="A54" s="44" t="s">
        <v>18</v>
      </c>
      <c r="B54" s="2" t="s">
        <v>110</v>
      </c>
      <c r="C54" s="44" t="s">
        <v>1</v>
      </c>
      <c r="D54" s="44" t="s">
        <v>2</v>
      </c>
      <c r="E54" s="44" t="s">
        <v>4</v>
      </c>
      <c r="F54" s="45" t="s">
        <v>3</v>
      </c>
      <c r="G54" s="44" t="s">
        <v>44</v>
      </c>
      <c r="H54" s="82" t="s">
        <v>166</v>
      </c>
      <c r="I54" s="83"/>
      <c r="J54" s="82" t="s">
        <v>167</v>
      </c>
      <c r="K54" s="84"/>
      <c r="L54" s="6" t="s">
        <v>25</v>
      </c>
      <c r="M54" s="5"/>
      <c r="N54" s="46" t="s">
        <v>69</v>
      </c>
    </row>
    <row r="55" spans="1:14" ht="12.75">
      <c r="A55" s="47" t="s">
        <v>19</v>
      </c>
      <c r="B55" s="47" t="s">
        <v>18</v>
      </c>
      <c r="C55" s="48"/>
      <c r="D55" s="47" t="s">
        <v>5</v>
      </c>
      <c r="E55" s="47"/>
      <c r="F55" s="47"/>
      <c r="G55" s="47"/>
      <c r="H55" s="50" t="s">
        <v>27</v>
      </c>
      <c r="I55" s="50" t="s">
        <v>26</v>
      </c>
      <c r="J55" s="50" t="s">
        <v>27</v>
      </c>
      <c r="K55" s="50" t="s">
        <v>26</v>
      </c>
      <c r="L55" s="44" t="s">
        <v>26</v>
      </c>
      <c r="M55" s="44" t="s">
        <v>30</v>
      </c>
      <c r="N55" s="49"/>
    </row>
    <row r="56" spans="1:14" ht="12.75">
      <c r="A56" s="107">
        <v>1</v>
      </c>
      <c r="B56" s="108">
        <v>112</v>
      </c>
      <c r="C56" s="111" t="s">
        <v>103</v>
      </c>
      <c r="D56" s="108">
        <v>1986</v>
      </c>
      <c r="E56" s="110" t="s">
        <v>8</v>
      </c>
      <c r="F56" s="108" t="s">
        <v>87</v>
      </c>
      <c r="G56" s="107" t="s">
        <v>114</v>
      </c>
      <c r="H56" s="56">
        <v>125.89</v>
      </c>
      <c r="I56" s="11">
        <v>2</v>
      </c>
      <c r="J56" s="11">
        <v>121.89</v>
      </c>
      <c r="K56" s="11">
        <v>4</v>
      </c>
      <c r="L56" s="23">
        <f aca="true" t="shared" si="5" ref="L56:L63">SUM(I56+K56)</f>
        <v>6</v>
      </c>
      <c r="M56" s="21">
        <f aca="true" t="shared" si="6" ref="M56:M63">SUM(H56+I56+J56+K56)</f>
        <v>253.78</v>
      </c>
      <c r="N56" s="18">
        <f aca="true" t="shared" si="7" ref="N56:N62">SUM(M56-M$56)</f>
        <v>0</v>
      </c>
    </row>
    <row r="57" spans="1:14" ht="12.75">
      <c r="A57" s="107">
        <v>2</v>
      </c>
      <c r="B57" s="108">
        <v>159</v>
      </c>
      <c r="C57" s="109" t="s">
        <v>11</v>
      </c>
      <c r="D57" s="108">
        <v>1987</v>
      </c>
      <c r="E57" s="108" t="s">
        <v>8</v>
      </c>
      <c r="F57" s="108" t="s">
        <v>7</v>
      </c>
      <c r="G57" s="108" t="s">
        <v>21</v>
      </c>
      <c r="H57" s="56">
        <v>129.7</v>
      </c>
      <c r="I57" s="11">
        <v>2</v>
      </c>
      <c r="J57" s="11">
        <v>128.63</v>
      </c>
      <c r="K57" s="11">
        <v>2</v>
      </c>
      <c r="L57" s="23">
        <f t="shared" si="5"/>
        <v>4</v>
      </c>
      <c r="M57" s="21">
        <f t="shared" si="6"/>
        <v>262.33</v>
      </c>
      <c r="N57" s="18">
        <f t="shared" si="7"/>
        <v>8.549999999999983</v>
      </c>
    </row>
    <row r="58" spans="1:14" ht="12.75">
      <c r="A58" s="107">
        <v>3</v>
      </c>
      <c r="B58" s="108" t="s">
        <v>155</v>
      </c>
      <c r="C58" s="109" t="s">
        <v>101</v>
      </c>
      <c r="D58" s="108">
        <v>1965</v>
      </c>
      <c r="E58" s="110" t="s">
        <v>8</v>
      </c>
      <c r="F58" s="108" t="s">
        <v>7</v>
      </c>
      <c r="G58" s="108" t="s">
        <v>40</v>
      </c>
      <c r="H58" s="56">
        <v>148.67</v>
      </c>
      <c r="I58" s="11">
        <v>4</v>
      </c>
      <c r="J58" s="11">
        <v>142.26</v>
      </c>
      <c r="K58" s="11">
        <v>4</v>
      </c>
      <c r="L58" s="23">
        <f t="shared" si="5"/>
        <v>8</v>
      </c>
      <c r="M58" s="21">
        <f t="shared" si="6"/>
        <v>298.92999999999995</v>
      </c>
      <c r="N58" s="18">
        <f t="shared" si="7"/>
        <v>45.14999999999995</v>
      </c>
    </row>
    <row r="59" spans="1:14" ht="12.75">
      <c r="A59" s="107">
        <v>4</v>
      </c>
      <c r="B59" s="108" t="s">
        <v>156</v>
      </c>
      <c r="C59" s="109" t="s">
        <v>6</v>
      </c>
      <c r="D59" s="108">
        <v>1980</v>
      </c>
      <c r="E59" s="108" t="s">
        <v>8</v>
      </c>
      <c r="F59" s="108" t="s">
        <v>7</v>
      </c>
      <c r="G59" s="110" t="s">
        <v>33</v>
      </c>
      <c r="H59" s="56">
        <v>123.76</v>
      </c>
      <c r="I59" s="11">
        <v>50</v>
      </c>
      <c r="J59" s="11">
        <v>127.06</v>
      </c>
      <c r="K59" s="11">
        <v>0</v>
      </c>
      <c r="L59" s="23">
        <f t="shared" si="5"/>
        <v>50</v>
      </c>
      <c r="M59" s="21">
        <f t="shared" si="6"/>
        <v>300.82</v>
      </c>
      <c r="N59" s="18">
        <f t="shared" si="7"/>
        <v>47.03999999999999</v>
      </c>
    </row>
    <row r="60" spans="1:14" ht="12.75">
      <c r="A60" s="107">
        <v>5</v>
      </c>
      <c r="B60" s="108">
        <v>193</v>
      </c>
      <c r="C60" s="111" t="s">
        <v>104</v>
      </c>
      <c r="D60" s="108">
        <v>1989</v>
      </c>
      <c r="E60" s="110" t="s">
        <v>8</v>
      </c>
      <c r="F60" s="108" t="s">
        <v>87</v>
      </c>
      <c r="G60" s="107" t="s">
        <v>114</v>
      </c>
      <c r="H60" s="56">
        <v>148.98</v>
      </c>
      <c r="I60" s="11">
        <v>2</v>
      </c>
      <c r="J60" s="11">
        <v>149.38</v>
      </c>
      <c r="K60" s="11">
        <v>4</v>
      </c>
      <c r="L60" s="23">
        <f t="shared" si="5"/>
        <v>6</v>
      </c>
      <c r="M60" s="21">
        <f t="shared" si="6"/>
        <v>304.36</v>
      </c>
      <c r="N60" s="18">
        <f t="shared" si="7"/>
        <v>50.58000000000001</v>
      </c>
    </row>
    <row r="61" spans="1:14" ht="12.75">
      <c r="A61" s="107">
        <v>6</v>
      </c>
      <c r="B61" s="108" t="s">
        <v>157</v>
      </c>
      <c r="C61" s="109" t="s">
        <v>13</v>
      </c>
      <c r="D61" s="108">
        <v>1984</v>
      </c>
      <c r="E61" s="108" t="s">
        <v>8</v>
      </c>
      <c r="F61" s="108" t="s">
        <v>7</v>
      </c>
      <c r="G61" s="108" t="s">
        <v>21</v>
      </c>
      <c r="H61" s="56">
        <v>124.32</v>
      </c>
      <c r="I61" s="11">
        <v>4</v>
      </c>
      <c r="J61" s="11">
        <v>126.32</v>
      </c>
      <c r="K61" s="11">
        <v>52</v>
      </c>
      <c r="L61" s="23">
        <f t="shared" si="5"/>
        <v>56</v>
      </c>
      <c r="M61" s="21">
        <f t="shared" si="6"/>
        <v>306.64</v>
      </c>
      <c r="N61" s="18">
        <f t="shared" si="7"/>
        <v>52.859999999999985</v>
      </c>
    </row>
    <row r="62" spans="1:14" ht="12.75">
      <c r="A62" s="107">
        <v>7</v>
      </c>
      <c r="B62" s="108">
        <v>147</v>
      </c>
      <c r="C62" s="111" t="s">
        <v>105</v>
      </c>
      <c r="D62" s="108">
        <v>1992</v>
      </c>
      <c r="E62" s="108">
        <v>1</v>
      </c>
      <c r="F62" s="108" t="s">
        <v>87</v>
      </c>
      <c r="G62" s="107" t="s">
        <v>114</v>
      </c>
      <c r="H62" s="56">
        <v>148.95</v>
      </c>
      <c r="I62" s="11">
        <v>60</v>
      </c>
      <c r="J62" s="11">
        <v>142.26</v>
      </c>
      <c r="K62" s="11">
        <v>4</v>
      </c>
      <c r="L62" s="23">
        <f t="shared" si="5"/>
        <v>64</v>
      </c>
      <c r="M62" s="21">
        <f t="shared" si="6"/>
        <v>355.21</v>
      </c>
      <c r="N62" s="18">
        <f t="shared" si="7"/>
        <v>101.42999999999998</v>
      </c>
    </row>
    <row r="63" spans="1:14" ht="12.75">
      <c r="A63" s="107">
        <v>8</v>
      </c>
      <c r="B63" s="108">
        <v>32</v>
      </c>
      <c r="C63" s="109" t="s">
        <v>35</v>
      </c>
      <c r="D63" s="108">
        <v>1987</v>
      </c>
      <c r="E63" s="110">
        <v>1</v>
      </c>
      <c r="F63" s="108" t="s">
        <v>10</v>
      </c>
      <c r="G63" s="108" t="s">
        <v>9</v>
      </c>
      <c r="H63" s="56">
        <v>195.94</v>
      </c>
      <c r="I63" s="11">
        <v>8</v>
      </c>
      <c r="J63" s="11"/>
      <c r="K63" s="11"/>
      <c r="L63" s="23">
        <f t="shared" si="5"/>
        <v>8</v>
      </c>
      <c r="M63" s="21">
        <f t="shared" si="6"/>
        <v>203.94</v>
      </c>
      <c r="N63" s="41"/>
    </row>
    <row r="64" spans="2:14" ht="12.75">
      <c r="B64" s="52"/>
      <c r="C64" s="55"/>
      <c r="D64" s="51"/>
      <c r="E64" s="53"/>
      <c r="F64" s="42"/>
      <c r="G64" s="52"/>
      <c r="H64" s="52"/>
      <c r="I64" s="54"/>
      <c r="J64" s="51"/>
      <c r="K64" s="52"/>
      <c r="L64" s="52"/>
      <c r="M64" s="54"/>
      <c r="N64" s="54"/>
    </row>
    <row r="65" spans="2:14" ht="12.75">
      <c r="B65" s="42"/>
      <c r="C65" s="42"/>
      <c r="D65" s="43" t="s">
        <v>36</v>
      </c>
      <c r="E65" s="43"/>
      <c r="F65" s="42"/>
      <c r="G65" s="42"/>
      <c r="H65" s="42"/>
      <c r="I65" s="42"/>
      <c r="J65" s="42"/>
      <c r="K65" s="42"/>
      <c r="L65" s="42"/>
      <c r="M65" s="42"/>
      <c r="N65" s="42"/>
    </row>
    <row r="66" spans="1:14" ht="12.75">
      <c r="A66" s="44" t="s">
        <v>18</v>
      </c>
      <c r="B66" s="2" t="s">
        <v>110</v>
      </c>
      <c r="C66" s="44" t="s">
        <v>1</v>
      </c>
      <c r="D66" s="44" t="s">
        <v>2</v>
      </c>
      <c r="E66" s="44" t="s">
        <v>4</v>
      </c>
      <c r="F66" s="45" t="s">
        <v>3</v>
      </c>
      <c r="G66" s="44" t="s">
        <v>44</v>
      </c>
      <c r="H66" s="82" t="s">
        <v>166</v>
      </c>
      <c r="I66" s="83"/>
      <c r="J66" s="82" t="s">
        <v>167</v>
      </c>
      <c r="K66" s="84"/>
      <c r="L66" s="6" t="s">
        <v>25</v>
      </c>
      <c r="M66" s="5"/>
      <c r="N66" s="46" t="s">
        <v>69</v>
      </c>
    </row>
    <row r="67" spans="1:14" ht="12.75">
      <c r="A67" s="47" t="s">
        <v>19</v>
      </c>
      <c r="B67" s="47" t="s">
        <v>18</v>
      </c>
      <c r="C67" s="48"/>
      <c r="D67" s="47" t="s">
        <v>5</v>
      </c>
      <c r="E67" s="47"/>
      <c r="F67" s="47"/>
      <c r="G67" s="47"/>
      <c r="H67" s="50" t="s">
        <v>27</v>
      </c>
      <c r="I67" s="50" t="s">
        <v>26</v>
      </c>
      <c r="J67" s="50" t="s">
        <v>27</v>
      </c>
      <c r="K67" s="50" t="s">
        <v>26</v>
      </c>
      <c r="L67" s="44" t="s">
        <v>26</v>
      </c>
      <c r="M67" s="44" t="s">
        <v>30</v>
      </c>
      <c r="N67" s="49"/>
    </row>
    <row r="68" spans="1:14" ht="12.75">
      <c r="A68" s="107">
        <v>1</v>
      </c>
      <c r="B68" s="108" t="s">
        <v>161</v>
      </c>
      <c r="C68" s="109" t="s">
        <v>37</v>
      </c>
      <c r="D68" s="108">
        <v>1986</v>
      </c>
      <c r="E68" s="108" t="s">
        <v>8</v>
      </c>
      <c r="F68" s="108" t="s">
        <v>7</v>
      </c>
      <c r="G68" s="108" t="s">
        <v>21</v>
      </c>
      <c r="H68" s="56">
        <v>141.89</v>
      </c>
      <c r="I68" s="11">
        <v>52</v>
      </c>
      <c r="J68" s="22">
        <v>143.09</v>
      </c>
      <c r="K68" s="23">
        <v>4</v>
      </c>
      <c r="L68" s="23">
        <f aca="true" t="shared" si="8" ref="L68:L73">SUM(I68+K68)</f>
        <v>56</v>
      </c>
      <c r="M68" s="21">
        <f aca="true" t="shared" si="9" ref="M68:M73">SUM(H68+I68+J68+K68)</f>
        <v>340.98</v>
      </c>
      <c r="N68" s="41">
        <f>SUM(M68-M$68)</f>
        <v>0</v>
      </c>
    </row>
    <row r="69" spans="1:14" ht="12.75">
      <c r="A69" s="107">
        <v>2</v>
      </c>
      <c r="B69" s="108">
        <v>13</v>
      </c>
      <c r="C69" s="109" t="s">
        <v>38</v>
      </c>
      <c r="D69" s="108">
        <v>1991</v>
      </c>
      <c r="E69" s="110">
        <v>1</v>
      </c>
      <c r="F69" s="108" t="s">
        <v>10</v>
      </c>
      <c r="G69" s="108" t="s">
        <v>9</v>
      </c>
      <c r="H69" s="56">
        <v>190.7</v>
      </c>
      <c r="I69" s="11">
        <v>10</v>
      </c>
      <c r="J69" s="22">
        <v>195.38</v>
      </c>
      <c r="K69" s="23">
        <v>50</v>
      </c>
      <c r="L69" s="23">
        <f t="shared" si="8"/>
        <v>60</v>
      </c>
      <c r="M69" s="21">
        <f t="shared" si="9"/>
        <v>446.08</v>
      </c>
      <c r="N69" s="18">
        <f>SUM(M69-M$68)</f>
        <v>105.09999999999997</v>
      </c>
    </row>
    <row r="70" spans="1:14" ht="12.75">
      <c r="A70" s="107">
        <v>3</v>
      </c>
      <c r="B70" s="108">
        <v>31</v>
      </c>
      <c r="C70" s="109" t="s">
        <v>106</v>
      </c>
      <c r="D70" s="108">
        <v>1974</v>
      </c>
      <c r="E70" s="108">
        <v>1</v>
      </c>
      <c r="F70" s="108" t="s">
        <v>41</v>
      </c>
      <c r="G70" s="108" t="s">
        <v>42</v>
      </c>
      <c r="H70" s="56">
        <v>227.89</v>
      </c>
      <c r="I70" s="11">
        <v>154</v>
      </c>
      <c r="J70" s="22">
        <v>169.29</v>
      </c>
      <c r="K70" s="23">
        <v>106</v>
      </c>
      <c r="L70" s="23">
        <f t="shared" si="8"/>
        <v>260</v>
      </c>
      <c r="M70" s="21">
        <f t="shared" si="9"/>
        <v>657.18</v>
      </c>
      <c r="N70" s="18">
        <f>SUM(M70-M$68)</f>
        <v>316.19999999999993</v>
      </c>
    </row>
    <row r="71" spans="1:14" ht="12.75">
      <c r="A71" s="107">
        <v>4</v>
      </c>
      <c r="B71" s="108">
        <v>20</v>
      </c>
      <c r="C71" s="109" t="s">
        <v>63</v>
      </c>
      <c r="D71" s="108">
        <v>1978</v>
      </c>
      <c r="E71" s="108">
        <v>1</v>
      </c>
      <c r="F71" s="108" t="s">
        <v>41</v>
      </c>
      <c r="G71" s="108" t="s">
        <v>61</v>
      </c>
      <c r="H71" s="56">
        <v>198.48</v>
      </c>
      <c r="I71" s="11">
        <v>252</v>
      </c>
      <c r="J71" s="22">
        <v>197.89</v>
      </c>
      <c r="K71" s="23">
        <v>306</v>
      </c>
      <c r="L71" s="23">
        <f t="shared" si="8"/>
        <v>558</v>
      </c>
      <c r="M71" s="21">
        <f t="shared" si="9"/>
        <v>954.37</v>
      </c>
      <c r="N71" s="18">
        <f>SUM(M71-M$68)</f>
        <v>613.39</v>
      </c>
    </row>
    <row r="72" spans="1:14" ht="12.75">
      <c r="A72" s="107">
        <v>5</v>
      </c>
      <c r="B72" s="108" t="s">
        <v>159</v>
      </c>
      <c r="C72" s="109" t="s">
        <v>128</v>
      </c>
      <c r="D72" s="108">
        <v>1987</v>
      </c>
      <c r="E72" s="108" t="s">
        <v>12</v>
      </c>
      <c r="F72" s="108" t="s">
        <v>10</v>
      </c>
      <c r="G72" s="108" t="s">
        <v>124</v>
      </c>
      <c r="H72" s="56">
        <v>182.57</v>
      </c>
      <c r="I72" s="11">
        <v>162</v>
      </c>
      <c r="J72" s="22">
        <v>999</v>
      </c>
      <c r="K72" s="23">
        <v>0</v>
      </c>
      <c r="L72" s="23">
        <f t="shared" si="8"/>
        <v>162</v>
      </c>
      <c r="M72" s="21">
        <f t="shared" si="9"/>
        <v>1343.57</v>
      </c>
      <c r="N72" s="18">
        <f>SUM(M72-M$68)</f>
        <v>1002.5899999999999</v>
      </c>
    </row>
    <row r="73" spans="1:14" ht="12.75">
      <c r="A73" s="107">
        <v>6</v>
      </c>
      <c r="B73" s="108">
        <v>59</v>
      </c>
      <c r="C73" s="109" t="s">
        <v>62</v>
      </c>
      <c r="D73" s="108">
        <v>1993</v>
      </c>
      <c r="E73" s="108" t="s">
        <v>20</v>
      </c>
      <c r="F73" s="108" t="s">
        <v>10</v>
      </c>
      <c r="G73" s="108" t="s">
        <v>9</v>
      </c>
      <c r="H73" s="56">
        <v>999</v>
      </c>
      <c r="I73" s="11">
        <v>0</v>
      </c>
      <c r="J73" s="22">
        <v>0</v>
      </c>
      <c r="K73" s="23">
        <v>0</v>
      </c>
      <c r="L73" s="23">
        <f t="shared" si="8"/>
        <v>0</v>
      </c>
      <c r="M73" s="21">
        <f t="shared" si="9"/>
        <v>999</v>
      </c>
      <c r="N73" s="41"/>
    </row>
    <row r="74" spans="2:14" ht="12.75">
      <c r="B74" s="20"/>
      <c r="C74" s="59"/>
      <c r="D74" s="60"/>
      <c r="E74" s="60"/>
      <c r="F74" s="60"/>
      <c r="G74" s="52"/>
      <c r="H74" s="20"/>
      <c r="I74" s="13"/>
      <c r="J74" s="20"/>
      <c r="K74" s="20"/>
      <c r="L74" s="24"/>
      <c r="M74" s="25"/>
      <c r="N74" s="38"/>
    </row>
    <row r="75" spans="2:14" ht="12.75">
      <c r="B75" s="32"/>
      <c r="C75" s="31"/>
      <c r="D75" s="16" t="s">
        <v>39</v>
      </c>
      <c r="E75" s="16"/>
      <c r="G75" s="33"/>
      <c r="H75" s="32"/>
      <c r="I75" s="32"/>
      <c r="J75" s="32"/>
      <c r="K75" s="32"/>
      <c r="L75" s="34"/>
      <c r="M75" s="35"/>
      <c r="N75" s="14"/>
    </row>
    <row r="76" spans="1:14" ht="12.75">
      <c r="A76" s="44" t="s">
        <v>18</v>
      </c>
      <c r="B76" s="2" t="s">
        <v>110</v>
      </c>
      <c r="C76" s="1" t="s">
        <v>1</v>
      </c>
      <c r="D76" s="1" t="s">
        <v>2</v>
      </c>
      <c r="E76" s="1" t="s">
        <v>4</v>
      </c>
      <c r="F76" s="30" t="s">
        <v>3</v>
      </c>
      <c r="G76" s="1" t="s">
        <v>44</v>
      </c>
      <c r="H76" s="82" t="s">
        <v>166</v>
      </c>
      <c r="I76" s="83"/>
      <c r="J76" s="82" t="s">
        <v>167</v>
      </c>
      <c r="K76" s="84"/>
      <c r="L76" s="6" t="s">
        <v>25</v>
      </c>
      <c r="M76" s="5"/>
      <c r="N76" s="18" t="s">
        <v>69</v>
      </c>
    </row>
    <row r="77" spans="1:14" ht="12.75">
      <c r="A77" s="47" t="s">
        <v>19</v>
      </c>
      <c r="B77" s="47" t="s">
        <v>18</v>
      </c>
      <c r="C77" s="8"/>
      <c r="D77" s="7" t="s">
        <v>5</v>
      </c>
      <c r="E77" s="7"/>
      <c r="F77" s="7"/>
      <c r="G77" s="7"/>
      <c r="H77" s="9" t="s">
        <v>27</v>
      </c>
      <c r="I77" s="9" t="s">
        <v>26</v>
      </c>
      <c r="J77" s="9" t="s">
        <v>27</v>
      </c>
      <c r="K77" s="9" t="s">
        <v>26</v>
      </c>
      <c r="L77" s="10" t="s">
        <v>26</v>
      </c>
      <c r="M77" s="10" t="s">
        <v>30</v>
      </c>
      <c r="N77" s="8"/>
    </row>
    <row r="78" spans="1:14" ht="12.75">
      <c r="A78" s="88">
        <v>1</v>
      </c>
      <c r="B78" s="88" t="s">
        <v>163</v>
      </c>
      <c r="C78" s="87" t="s">
        <v>14</v>
      </c>
      <c r="D78" s="88">
        <v>1988</v>
      </c>
      <c r="E78" s="88" t="s">
        <v>8</v>
      </c>
      <c r="F78" s="88" t="s">
        <v>7</v>
      </c>
      <c r="G78" s="101" t="s">
        <v>33</v>
      </c>
      <c r="H78" s="98">
        <v>142.89</v>
      </c>
      <c r="I78" s="17">
        <v>4</v>
      </c>
      <c r="J78" s="1">
        <v>142.44</v>
      </c>
      <c r="K78" s="1">
        <v>4</v>
      </c>
      <c r="L78" s="26">
        <f>SUM(I78+K78)</f>
        <v>8</v>
      </c>
      <c r="M78" s="39">
        <f>SUM(H78+I78+J78+K78)</f>
        <v>293.33</v>
      </c>
      <c r="N78" s="57">
        <v>0</v>
      </c>
    </row>
    <row r="79" spans="1:14" ht="12.75">
      <c r="A79" s="97"/>
      <c r="B79" s="97"/>
      <c r="C79" s="96" t="s">
        <v>16</v>
      </c>
      <c r="D79" s="97">
        <v>1987</v>
      </c>
      <c r="E79" s="97" t="s">
        <v>8</v>
      </c>
      <c r="F79" s="97" t="s">
        <v>7</v>
      </c>
      <c r="G79" s="102" t="s">
        <v>33</v>
      </c>
      <c r="H79" s="86"/>
      <c r="I79" s="7"/>
      <c r="J79" s="7"/>
      <c r="K79" s="7"/>
      <c r="L79" s="8"/>
      <c r="M79" s="19"/>
      <c r="N79" s="58"/>
    </row>
    <row r="80" spans="1:14" ht="12.75">
      <c r="A80" s="88">
        <v>2</v>
      </c>
      <c r="B80" s="88" t="s">
        <v>162</v>
      </c>
      <c r="C80" s="87" t="s">
        <v>11</v>
      </c>
      <c r="D80" s="88">
        <v>1987</v>
      </c>
      <c r="E80" s="88" t="s">
        <v>8</v>
      </c>
      <c r="F80" s="88" t="s">
        <v>7</v>
      </c>
      <c r="G80" s="88" t="s">
        <v>21</v>
      </c>
      <c r="H80" s="98">
        <v>156.86</v>
      </c>
      <c r="I80" s="17">
        <v>8</v>
      </c>
      <c r="J80" s="1">
        <v>153.32</v>
      </c>
      <c r="K80" s="1">
        <v>2</v>
      </c>
      <c r="L80" s="26">
        <f>SUM(I80+K80)</f>
        <v>10</v>
      </c>
      <c r="M80" s="39">
        <f>SUM(H80+I80+J80+K80)</f>
        <v>320.18</v>
      </c>
      <c r="N80" s="18">
        <f>SUM(M80-M$78)</f>
        <v>26.850000000000023</v>
      </c>
    </row>
    <row r="81" spans="1:14" ht="12.75">
      <c r="A81" s="97"/>
      <c r="B81" s="97"/>
      <c r="C81" s="69" t="s">
        <v>32</v>
      </c>
      <c r="D81" s="70">
        <v>1993</v>
      </c>
      <c r="E81" s="103">
        <v>1</v>
      </c>
      <c r="F81" s="70" t="s">
        <v>10</v>
      </c>
      <c r="G81" s="70" t="s">
        <v>9</v>
      </c>
      <c r="H81" s="86"/>
      <c r="I81" s="7"/>
      <c r="J81" s="7"/>
      <c r="K81" s="7"/>
      <c r="L81" s="27"/>
      <c r="M81" s="40"/>
      <c r="N81" s="58"/>
    </row>
    <row r="82" spans="1:14" ht="12.75">
      <c r="A82" s="88">
        <v>3</v>
      </c>
      <c r="B82" s="88">
        <v>68</v>
      </c>
      <c r="C82" s="63" t="s">
        <v>67</v>
      </c>
      <c r="D82" s="64">
        <v>1980</v>
      </c>
      <c r="E82" s="64" t="s">
        <v>8</v>
      </c>
      <c r="F82" s="64" t="s">
        <v>7</v>
      </c>
      <c r="G82" s="65" t="s">
        <v>33</v>
      </c>
      <c r="H82" s="98">
        <v>161.73</v>
      </c>
      <c r="I82" s="17">
        <v>58</v>
      </c>
      <c r="J82" s="1">
        <v>156.54</v>
      </c>
      <c r="K82" s="1">
        <v>52</v>
      </c>
      <c r="L82" s="26">
        <f>SUM(I82+K82)</f>
        <v>110</v>
      </c>
      <c r="M82" s="39">
        <f>SUM(H82+I82+J82+K82)</f>
        <v>428.27</v>
      </c>
      <c r="N82" s="18">
        <f>SUM(M82-M$78)</f>
        <v>134.94</v>
      </c>
    </row>
    <row r="83" spans="1:14" ht="12.75">
      <c r="A83" s="90"/>
      <c r="B83" s="90"/>
      <c r="C83" s="89" t="s">
        <v>126</v>
      </c>
      <c r="D83" s="90">
        <v>1979</v>
      </c>
      <c r="E83" s="90" t="s">
        <v>8</v>
      </c>
      <c r="F83" s="90" t="s">
        <v>10</v>
      </c>
      <c r="G83" s="73" t="s">
        <v>124</v>
      </c>
      <c r="H83" s="86"/>
      <c r="I83" s="7"/>
      <c r="J83" s="7"/>
      <c r="K83" s="7"/>
      <c r="L83" s="27"/>
      <c r="M83" s="40"/>
      <c r="N83" s="58"/>
    </row>
    <row r="84" spans="1:14" ht="12.75">
      <c r="A84" s="88">
        <v>4</v>
      </c>
      <c r="B84" s="88">
        <v>104</v>
      </c>
      <c r="C84" s="63" t="s">
        <v>23</v>
      </c>
      <c r="D84" s="64">
        <v>1989</v>
      </c>
      <c r="E84" s="64" t="s">
        <v>12</v>
      </c>
      <c r="F84" s="64" t="s">
        <v>10</v>
      </c>
      <c r="G84" s="64" t="s">
        <v>9</v>
      </c>
      <c r="H84" s="98" t="s">
        <v>171</v>
      </c>
      <c r="I84" s="17"/>
      <c r="J84" s="1"/>
      <c r="K84" s="1"/>
      <c r="L84" s="26"/>
      <c r="M84" s="39"/>
      <c r="N84" s="18"/>
    </row>
    <row r="85" spans="1:14" ht="12.75">
      <c r="A85" s="97"/>
      <c r="B85" s="97"/>
      <c r="C85" s="69" t="s">
        <v>13</v>
      </c>
      <c r="D85" s="70">
        <v>1984</v>
      </c>
      <c r="E85" s="70" t="s">
        <v>8</v>
      </c>
      <c r="F85" s="70" t="s">
        <v>7</v>
      </c>
      <c r="G85" s="70" t="s">
        <v>21</v>
      </c>
      <c r="H85" s="86"/>
      <c r="I85" s="7"/>
      <c r="J85" s="7"/>
      <c r="K85" s="7"/>
      <c r="L85" s="27"/>
      <c r="M85" s="40"/>
      <c r="N85" s="58"/>
    </row>
    <row r="87" spans="1:14" ht="12.75">
      <c r="A87" s="79"/>
      <c r="B87" s="79"/>
      <c r="C87" s="80"/>
      <c r="D87" s="79"/>
      <c r="E87" s="79"/>
      <c r="F87" s="79"/>
      <c r="G87" s="60"/>
      <c r="H87" s="20"/>
      <c r="I87" s="20"/>
      <c r="J87" s="20"/>
      <c r="K87" s="20"/>
      <c r="L87" s="24"/>
      <c r="M87" s="25"/>
      <c r="N87" s="81"/>
    </row>
    <row r="88" spans="1:14" ht="12.75">
      <c r="A88" s="79"/>
      <c r="B88" s="79"/>
      <c r="C88" s="80"/>
      <c r="D88" s="79"/>
      <c r="E88" s="79"/>
      <c r="F88" s="79"/>
      <c r="G88" s="60"/>
      <c r="H88" s="20"/>
      <c r="I88" s="20"/>
      <c r="J88" s="20"/>
      <c r="K88" s="20"/>
      <c r="L88" s="24"/>
      <c r="M88" s="25"/>
      <c r="N88" s="81"/>
    </row>
    <row r="89" spans="2:14" ht="12.75">
      <c r="B89" s="20"/>
      <c r="C89" s="14"/>
      <c r="D89" s="43" t="s">
        <v>173</v>
      </c>
      <c r="E89" s="43"/>
      <c r="F89" s="42"/>
      <c r="G89" s="42"/>
      <c r="H89" s="20"/>
      <c r="I89" s="20"/>
      <c r="J89" s="20"/>
      <c r="K89" s="14"/>
      <c r="L89" s="24"/>
      <c r="M89" s="38"/>
      <c r="N89" s="38"/>
    </row>
    <row r="90" spans="1:14" ht="12.75">
      <c r="A90" s="1" t="s">
        <v>18</v>
      </c>
      <c r="B90" s="2" t="s">
        <v>110</v>
      </c>
      <c r="C90" s="2" t="s">
        <v>1</v>
      </c>
      <c r="D90" s="1" t="s">
        <v>2</v>
      </c>
      <c r="E90" s="2" t="s">
        <v>4</v>
      </c>
      <c r="F90" s="2" t="s">
        <v>3</v>
      </c>
      <c r="G90" s="2" t="s">
        <v>44</v>
      </c>
      <c r="H90" s="3" t="s">
        <v>28</v>
      </c>
      <c r="I90" s="4"/>
      <c r="J90" s="3" t="s">
        <v>29</v>
      </c>
      <c r="K90" s="5"/>
      <c r="L90" s="6" t="s">
        <v>25</v>
      </c>
      <c r="M90" s="5"/>
      <c r="N90" s="18" t="s">
        <v>69</v>
      </c>
    </row>
    <row r="91" spans="1:14" ht="12.75">
      <c r="A91" s="67" t="s">
        <v>19</v>
      </c>
      <c r="B91" s="99" t="s">
        <v>18</v>
      </c>
      <c r="C91" s="72"/>
      <c r="D91" s="67" t="s">
        <v>5</v>
      </c>
      <c r="E91" s="67"/>
      <c r="F91" s="72"/>
      <c r="G91" s="72"/>
      <c r="H91" s="26" t="s">
        <v>27</v>
      </c>
      <c r="I91" s="26" t="s">
        <v>26</v>
      </c>
      <c r="J91" s="26" t="s">
        <v>27</v>
      </c>
      <c r="K91" s="26" t="s">
        <v>26</v>
      </c>
      <c r="L91" s="26" t="s">
        <v>26</v>
      </c>
      <c r="M91" s="26" t="s">
        <v>30</v>
      </c>
      <c r="N91" s="72"/>
    </row>
    <row r="92" spans="1:14" ht="12.75">
      <c r="A92" s="2">
        <v>1</v>
      </c>
      <c r="B92" s="64" t="s">
        <v>150</v>
      </c>
      <c r="C92" s="87" t="s">
        <v>79</v>
      </c>
      <c r="D92" s="88">
        <v>1982</v>
      </c>
      <c r="E92" s="88" t="s">
        <v>8</v>
      </c>
      <c r="F92" s="88" t="s">
        <v>7</v>
      </c>
      <c r="G92" s="88" t="s">
        <v>21</v>
      </c>
      <c r="H92" s="1">
        <v>149.01</v>
      </c>
      <c r="I92" s="17">
        <v>4</v>
      </c>
      <c r="J92" s="1">
        <v>153.76</v>
      </c>
      <c r="K92" s="1">
        <v>0</v>
      </c>
      <c r="L92" s="26">
        <f>SUM(I92+K92)</f>
        <v>4</v>
      </c>
      <c r="M92" s="39">
        <f>SUM(H92+I92+J92+K92)</f>
        <v>306.77</v>
      </c>
      <c r="N92" s="66">
        <v>0</v>
      </c>
    </row>
    <row r="93" spans="1:14" ht="12.75">
      <c r="A93" s="72"/>
      <c r="B93" s="73" t="s">
        <v>152</v>
      </c>
      <c r="C93" s="89" t="s">
        <v>84</v>
      </c>
      <c r="D93" s="90">
        <v>1987</v>
      </c>
      <c r="E93" s="90" t="s">
        <v>8</v>
      </c>
      <c r="F93" s="90" t="s">
        <v>7</v>
      </c>
      <c r="G93" s="90" t="s">
        <v>21</v>
      </c>
      <c r="H93" s="67"/>
      <c r="I93" s="67"/>
      <c r="J93" s="67"/>
      <c r="K93" s="67"/>
      <c r="L93" s="67"/>
      <c r="M93" s="67"/>
      <c r="N93" s="68"/>
    </row>
    <row r="94" spans="1:14" ht="12.75">
      <c r="A94" s="72"/>
      <c r="B94" s="73" t="s">
        <v>148</v>
      </c>
      <c r="C94" s="89" t="s">
        <v>80</v>
      </c>
      <c r="D94" s="90">
        <v>1986</v>
      </c>
      <c r="E94" s="90" t="s">
        <v>8</v>
      </c>
      <c r="F94" s="90" t="s">
        <v>7</v>
      </c>
      <c r="G94" s="90" t="s">
        <v>15</v>
      </c>
      <c r="H94" s="67"/>
      <c r="I94" s="67"/>
      <c r="J94" s="67"/>
      <c r="K94" s="67"/>
      <c r="L94" s="7"/>
      <c r="M94" s="7"/>
      <c r="N94" s="71"/>
    </row>
    <row r="95" spans="1:14" ht="12.75">
      <c r="A95" s="2">
        <v>2</v>
      </c>
      <c r="B95" s="64" t="s">
        <v>151</v>
      </c>
      <c r="C95" s="87" t="s">
        <v>47</v>
      </c>
      <c r="D95" s="88">
        <v>1980</v>
      </c>
      <c r="E95" s="88" t="s">
        <v>8</v>
      </c>
      <c r="F95" s="88" t="s">
        <v>7</v>
      </c>
      <c r="G95" s="88" t="s">
        <v>15</v>
      </c>
      <c r="H95" s="1">
        <v>145.19</v>
      </c>
      <c r="I95" s="17">
        <v>6</v>
      </c>
      <c r="J95" s="1">
        <v>148.01</v>
      </c>
      <c r="K95" s="1">
        <v>58</v>
      </c>
      <c r="L95" s="26">
        <f>SUM(I95+K95)</f>
        <v>64</v>
      </c>
      <c r="M95" s="39">
        <f>SUM(H95+I95+J95+K95)</f>
        <v>357.2</v>
      </c>
      <c r="N95" s="100">
        <f>SUM(M95-M$92)</f>
        <v>50.43000000000001</v>
      </c>
    </row>
    <row r="96" spans="1:14" ht="12.75">
      <c r="A96" s="72"/>
      <c r="B96" s="73" t="s">
        <v>149</v>
      </c>
      <c r="C96" s="89" t="s">
        <v>31</v>
      </c>
      <c r="D96" s="90">
        <v>1985</v>
      </c>
      <c r="E96" s="90" t="s">
        <v>8</v>
      </c>
      <c r="F96" s="90" t="s">
        <v>7</v>
      </c>
      <c r="G96" s="90" t="s">
        <v>15</v>
      </c>
      <c r="H96" s="67"/>
      <c r="I96" s="67"/>
      <c r="J96" s="67"/>
      <c r="K96" s="67"/>
      <c r="L96" s="67"/>
      <c r="M96" s="67"/>
      <c r="N96" s="68"/>
    </row>
    <row r="97" spans="1:14" ht="12.75">
      <c r="A97" s="8"/>
      <c r="B97" s="70" t="s">
        <v>147</v>
      </c>
      <c r="C97" s="96" t="s">
        <v>83</v>
      </c>
      <c r="D97" s="97">
        <v>1986</v>
      </c>
      <c r="E97" s="97" t="s">
        <v>12</v>
      </c>
      <c r="F97" s="97" t="s">
        <v>7</v>
      </c>
      <c r="G97" s="97" t="s">
        <v>15</v>
      </c>
      <c r="H97" s="7"/>
      <c r="I97" s="7"/>
      <c r="J97" s="7"/>
      <c r="K97" s="7"/>
      <c r="L97" s="7"/>
      <c r="M97" s="7"/>
      <c r="N97" s="71"/>
    </row>
    <row r="98" spans="1:14" ht="12.75">
      <c r="A98" s="72">
        <v>3</v>
      </c>
      <c r="B98" s="73">
        <v>5</v>
      </c>
      <c r="C98" s="89" t="s">
        <v>81</v>
      </c>
      <c r="D98" s="90">
        <v>1968</v>
      </c>
      <c r="E98" s="90" t="s">
        <v>8</v>
      </c>
      <c r="F98" s="90" t="s">
        <v>41</v>
      </c>
      <c r="G98" s="90" t="s">
        <v>42</v>
      </c>
      <c r="H98" s="67">
        <v>182.06</v>
      </c>
      <c r="I98" s="94">
        <v>18</v>
      </c>
      <c r="J98" s="67">
        <v>175.32</v>
      </c>
      <c r="K98" s="67">
        <v>18</v>
      </c>
      <c r="L98" s="93">
        <f>SUM(I98+K98)</f>
        <v>36</v>
      </c>
      <c r="M98" s="95">
        <f>SUM(H98+I98+J98+K98)</f>
        <v>393.38</v>
      </c>
      <c r="N98" s="100">
        <f>SUM(M98-M$92)</f>
        <v>86.61000000000001</v>
      </c>
    </row>
    <row r="99" spans="1:14" ht="12.75">
      <c r="A99" s="72"/>
      <c r="B99" s="73">
        <v>40</v>
      </c>
      <c r="C99" s="89" t="s">
        <v>56</v>
      </c>
      <c r="D99" s="90">
        <v>1973</v>
      </c>
      <c r="E99" s="90">
        <v>2</v>
      </c>
      <c r="F99" s="90" t="s">
        <v>41</v>
      </c>
      <c r="G99" s="90" t="s">
        <v>57</v>
      </c>
      <c r="H99" s="67"/>
      <c r="I99" s="67"/>
      <c r="J99" s="67"/>
      <c r="K99" s="67"/>
      <c r="L99" s="67"/>
      <c r="M99" s="67"/>
      <c r="N99" s="68"/>
    </row>
    <row r="100" spans="1:14" ht="12.75">
      <c r="A100" s="72"/>
      <c r="B100" s="73">
        <v>196</v>
      </c>
      <c r="C100" s="89" t="s">
        <v>58</v>
      </c>
      <c r="D100" s="90">
        <v>1978</v>
      </c>
      <c r="E100" s="90">
        <v>2</v>
      </c>
      <c r="F100" s="90" t="s">
        <v>41</v>
      </c>
      <c r="G100" s="90" t="s">
        <v>57</v>
      </c>
      <c r="H100" s="7"/>
      <c r="I100" s="7"/>
      <c r="J100" s="7"/>
      <c r="K100" s="7"/>
      <c r="L100" s="7"/>
      <c r="M100" s="7"/>
      <c r="N100" s="71"/>
    </row>
    <row r="101" spans="1:14" ht="12.75">
      <c r="A101" s="2">
        <v>4</v>
      </c>
      <c r="B101" s="64">
        <v>108</v>
      </c>
      <c r="C101" s="87" t="s">
        <v>70</v>
      </c>
      <c r="D101" s="88">
        <v>1979</v>
      </c>
      <c r="E101" s="88" t="s">
        <v>12</v>
      </c>
      <c r="F101" s="88" t="s">
        <v>41</v>
      </c>
      <c r="G101" s="88" t="s">
        <v>61</v>
      </c>
      <c r="H101" s="1">
        <v>173.51</v>
      </c>
      <c r="I101" s="17">
        <v>112</v>
      </c>
      <c r="J101" s="1">
        <v>174.09</v>
      </c>
      <c r="K101" s="1">
        <v>2</v>
      </c>
      <c r="L101" s="26">
        <f>SUM(I101+K101)</f>
        <v>114</v>
      </c>
      <c r="M101" s="39">
        <f>SUM(H101+I101+J101+K101)</f>
        <v>461.6</v>
      </c>
      <c r="N101" s="100">
        <f>SUM(M101-M$92)</f>
        <v>154.83000000000004</v>
      </c>
    </row>
    <row r="102" spans="1:14" ht="12.75">
      <c r="A102" s="72"/>
      <c r="B102" s="73">
        <v>187</v>
      </c>
      <c r="C102" s="89" t="s">
        <v>59</v>
      </c>
      <c r="D102" s="90">
        <v>1969</v>
      </c>
      <c r="E102" s="90" t="s">
        <v>12</v>
      </c>
      <c r="F102" s="90" t="s">
        <v>41</v>
      </c>
      <c r="G102" s="90" t="s">
        <v>61</v>
      </c>
      <c r="H102" s="67"/>
      <c r="I102" s="67"/>
      <c r="J102" s="67"/>
      <c r="K102" s="67"/>
      <c r="L102" s="67"/>
      <c r="M102" s="67"/>
      <c r="N102" s="68"/>
    </row>
    <row r="103" spans="1:14" ht="12.75">
      <c r="A103" s="8"/>
      <c r="B103" s="70">
        <v>190</v>
      </c>
      <c r="C103" s="96" t="s">
        <v>52</v>
      </c>
      <c r="D103" s="97">
        <v>1962</v>
      </c>
      <c r="E103" s="97">
        <v>1</v>
      </c>
      <c r="F103" s="97" t="s">
        <v>41</v>
      </c>
      <c r="G103" s="97" t="s">
        <v>61</v>
      </c>
      <c r="H103" s="7"/>
      <c r="I103" s="7"/>
      <c r="J103" s="7"/>
      <c r="K103" s="7"/>
      <c r="L103" s="7"/>
      <c r="M103" s="7"/>
      <c r="N103" s="71"/>
    </row>
    <row r="104" spans="1:14" ht="12.75">
      <c r="A104" s="72">
        <v>5</v>
      </c>
      <c r="B104" s="73">
        <v>194</v>
      </c>
      <c r="C104" s="89" t="s">
        <v>71</v>
      </c>
      <c r="D104" s="90">
        <v>1981</v>
      </c>
      <c r="E104" s="90">
        <v>2</v>
      </c>
      <c r="F104" s="90" t="s">
        <v>41</v>
      </c>
      <c r="G104" s="90" t="s">
        <v>42</v>
      </c>
      <c r="H104" s="1">
        <v>217.38</v>
      </c>
      <c r="I104" s="17">
        <v>80</v>
      </c>
      <c r="J104" s="1">
        <v>202.66</v>
      </c>
      <c r="K104" s="1">
        <v>118</v>
      </c>
      <c r="L104" s="26">
        <f>SUM(I104+K104)</f>
        <v>198</v>
      </c>
      <c r="M104" s="39">
        <f>SUM(H104+I104+J104+K104)</f>
        <v>618.04</v>
      </c>
      <c r="N104" s="100">
        <f>SUM(M104-M$92)</f>
        <v>311.27</v>
      </c>
    </row>
    <row r="105" spans="1:14" ht="12.75">
      <c r="A105" s="72"/>
      <c r="B105" s="73">
        <v>46</v>
      </c>
      <c r="C105" s="89" t="s">
        <v>82</v>
      </c>
      <c r="D105" s="90">
        <v>1979</v>
      </c>
      <c r="E105" s="90">
        <v>2</v>
      </c>
      <c r="F105" s="90" t="s">
        <v>41</v>
      </c>
      <c r="G105" s="90" t="s">
        <v>42</v>
      </c>
      <c r="H105" s="67"/>
      <c r="I105" s="67"/>
      <c r="J105" s="67"/>
      <c r="K105" s="67"/>
      <c r="L105" s="67"/>
      <c r="M105" s="67"/>
      <c r="N105" s="68"/>
    </row>
    <row r="106" spans="1:14" ht="12.75">
      <c r="A106" s="72"/>
      <c r="B106" s="73">
        <v>188</v>
      </c>
      <c r="C106" s="89" t="s">
        <v>48</v>
      </c>
      <c r="D106" s="90">
        <v>1978</v>
      </c>
      <c r="E106" s="90">
        <v>1</v>
      </c>
      <c r="F106" s="90" t="s">
        <v>41</v>
      </c>
      <c r="G106" s="90" t="s">
        <v>42</v>
      </c>
      <c r="H106" s="7"/>
      <c r="I106" s="7"/>
      <c r="J106" s="7"/>
      <c r="K106" s="7"/>
      <c r="L106" s="7"/>
      <c r="M106" s="7"/>
      <c r="N106" s="71"/>
    </row>
    <row r="107" spans="1:14" ht="12.75">
      <c r="A107" s="2">
        <v>6</v>
      </c>
      <c r="B107" s="64">
        <v>105</v>
      </c>
      <c r="C107" s="87" t="s">
        <v>23</v>
      </c>
      <c r="D107" s="88">
        <v>1989</v>
      </c>
      <c r="E107" s="88" t="s">
        <v>12</v>
      </c>
      <c r="F107" s="88" t="s">
        <v>10</v>
      </c>
      <c r="G107" s="88" t="s">
        <v>9</v>
      </c>
      <c r="H107" s="1">
        <v>200.54</v>
      </c>
      <c r="I107" s="17">
        <v>110</v>
      </c>
      <c r="J107" s="1">
        <v>199.57</v>
      </c>
      <c r="K107" s="1">
        <v>152</v>
      </c>
      <c r="L107" s="26">
        <f>SUM(I107+K107)</f>
        <v>262</v>
      </c>
      <c r="M107" s="39">
        <f>SUM(H107+I107+J107+K107)</f>
        <v>662.1099999999999</v>
      </c>
      <c r="N107" s="100">
        <f>SUM(M107-M$92)</f>
        <v>355.3399999999999</v>
      </c>
    </row>
    <row r="108" spans="1:14" ht="12.75">
      <c r="A108" s="72"/>
      <c r="B108" s="73" t="s">
        <v>144</v>
      </c>
      <c r="C108" s="89" t="s">
        <v>123</v>
      </c>
      <c r="D108" s="90">
        <v>1983</v>
      </c>
      <c r="E108" s="90" t="s">
        <v>12</v>
      </c>
      <c r="F108" s="90" t="s">
        <v>10</v>
      </c>
      <c r="G108" s="90" t="s">
        <v>124</v>
      </c>
      <c r="H108" s="67"/>
      <c r="I108" s="67"/>
      <c r="J108" s="67"/>
      <c r="K108" s="67"/>
      <c r="L108" s="67"/>
      <c r="M108" s="67"/>
      <c r="N108" s="68"/>
    </row>
    <row r="109" spans="1:14" ht="12.75">
      <c r="A109" s="8"/>
      <c r="B109" s="70" t="s">
        <v>142</v>
      </c>
      <c r="C109" s="96" t="s">
        <v>125</v>
      </c>
      <c r="D109" s="97">
        <v>1987</v>
      </c>
      <c r="E109" s="97" t="s">
        <v>12</v>
      </c>
      <c r="F109" s="97" t="s">
        <v>10</v>
      </c>
      <c r="G109" s="97" t="s">
        <v>9</v>
      </c>
      <c r="H109" s="67"/>
      <c r="I109" s="67"/>
      <c r="J109" s="67"/>
      <c r="K109" s="67"/>
      <c r="L109" s="67"/>
      <c r="M109" s="67"/>
      <c r="N109" s="71"/>
    </row>
    <row r="110" spans="1:14" ht="12.75">
      <c r="A110" s="2">
        <v>8</v>
      </c>
      <c r="B110" s="73">
        <v>182</v>
      </c>
      <c r="C110" s="89" t="s">
        <v>89</v>
      </c>
      <c r="D110" s="90">
        <v>1978</v>
      </c>
      <c r="E110" s="90" t="s">
        <v>20</v>
      </c>
      <c r="F110" s="90" t="s">
        <v>41</v>
      </c>
      <c r="G110" s="90" t="s">
        <v>61</v>
      </c>
      <c r="H110" s="1">
        <v>254.98</v>
      </c>
      <c r="I110" s="17">
        <v>274</v>
      </c>
      <c r="J110" s="1">
        <v>252.38</v>
      </c>
      <c r="K110" s="1">
        <v>130</v>
      </c>
      <c r="L110" s="26">
        <f>SUM(I110+K110)</f>
        <v>404</v>
      </c>
      <c r="M110" s="39">
        <f>SUM(H110+I110+J110+K110)</f>
        <v>911.36</v>
      </c>
      <c r="N110" s="100">
        <f>SUM(M110-M$92)</f>
        <v>604.59</v>
      </c>
    </row>
    <row r="111" spans="1:14" ht="12.75">
      <c r="A111" s="72"/>
      <c r="B111" s="73">
        <v>115</v>
      </c>
      <c r="C111" s="89" t="s">
        <v>88</v>
      </c>
      <c r="D111" s="90">
        <v>1960</v>
      </c>
      <c r="E111" s="90" t="s">
        <v>20</v>
      </c>
      <c r="F111" s="90" t="s">
        <v>41</v>
      </c>
      <c r="G111" s="90" t="s">
        <v>61</v>
      </c>
      <c r="H111" s="67"/>
      <c r="I111" s="67"/>
      <c r="J111" s="67"/>
      <c r="K111" s="67"/>
      <c r="L111" s="67"/>
      <c r="M111" s="67"/>
      <c r="N111" s="67"/>
    </row>
    <row r="112" spans="1:14" ht="12.75">
      <c r="A112" s="8"/>
      <c r="B112" s="73">
        <v>102</v>
      </c>
      <c r="C112" s="89" t="s">
        <v>73</v>
      </c>
      <c r="D112" s="90">
        <v>1954</v>
      </c>
      <c r="E112" s="90" t="s">
        <v>8</v>
      </c>
      <c r="F112" s="90" t="s">
        <v>41</v>
      </c>
      <c r="G112" s="90" t="s">
        <v>61</v>
      </c>
      <c r="H112" s="7"/>
      <c r="I112" s="7"/>
      <c r="J112" s="7"/>
      <c r="K112" s="7"/>
      <c r="L112" s="7"/>
      <c r="M112" s="7"/>
      <c r="N112" s="7"/>
    </row>
    <row r="113" spans="1:14" ht="12.75">
      <c r="A113" s="2">
        <v>9</v>
      </c>
      <c r="B113" s="64">
        <v>181</v>
      </c>
      <c r="C113" s="87" t="s">
        <v>49</v>
      </c>
      <c r="D113" s="88">
        <v>1974</v>
      </c>
      <c r="E113" s="88">
        <v>3</v>
      </c>
      <c r="F113" s="88" t="s">
        <v>41</v>
      </c>
      <c r="G113" s="88" t="s">
        <v>42</v>
      </c>
      <c r="H113" s="1">
        <v>236.8</v>
      </c>
      <c r="I113" s="17">
        <v>224</v>
      </c>
      <c r="J113" s="1">
        <v>221.6</v>
      </c>
      <c r="K113" s="1">
        <v>324</v>
      </c>
      <c r="L113" s="26">
        <f>SUM(I113+K113)</f>
        <v>548</v>
      </c>
      <c r="M113" s="39">
        <f>SUM(H113+I113+J113+K113)</f>
        <v>1006.4</v>
      </c>
      <c r="N113" s="100">
        <f>SUM(M113-M$92)</f>
        <v>699.63</v>
      </c>
    </row>
    <row r="114" spans="1:14" ht="12.75">
      <c r="A114" s="72"/>
      <c r="B114" s="73">
        <v>106</v>
      </c>
      <c r="C114" s="89" t="s">
        <v>68</v>
      </c>
      <c r="D114" s="90">
        <v>1979</v>
      </c>
      <c r="E114" s="90">
        <v>3</v>
      </c>
      <c r="F114" s="90" t="s">
        <v>41</v>
      </c>
      <c r="G114" s="90" t="s">
        <v>42</v>
      </c>
      <c r="H114" s="72"/>
      <c r="I114" s="72"/>
      <c r="J114" s="72"/>
      <c r="K114" s="67"/>
      <c r="L114" s="67"/>
      <c r="M114" s="67"/>
      <c r="N114" s="68"/>
    </row>
    <row r="115" spans="1:14" ht="12.75">
      <c r="A115" s="72"/>
      <c r="B115" s="70">
        <v>48</v>
      </c>
      <c r="C115" s="96" t="s">
        <v>72</v>
      </c>
      <c r="D115" s="97">
        <v>1982</v>
      </c>
      <c r="E115" s="97">
        <v>3</v>
      </c>
      <c r="F115" s="97" t="s">
        <v>41</v>
      </c>
      <c r="G115" s="97" t="s">
        <v>42</v>
      </c>
      <c r="H115" s="8"/>
      <c r="I115" s="8"/>
      <c r="J115" s="8"/>
      <c r="K115" s="7"/>
      <c r="L115" s="7"/>
      <c r="M115" s="7"/>
      <c r="N115" s="68"/>
    </row>
    <row r="116" spans="1:14" s="14" customFormat="1" ht="12.75">
      <c r="A116" s="2">
        <v>11</v>
      </c>
      <c r="B116" s="73">
        <v>189</v>
      </c>
      <c r="C116" s="89" t="s">
        <v>90</v>
      </c>
      <c r="D116" s="90">
        <v>1975</v>
      </c>
      <c r="E116" s="90" t="s">
        <v>20</v>
      </c>
      <c r="F116" s="90" t="s">
        <v>41</v>
      </c>
      <c r="G116" s="90" t="s">
        <v>61</v>
      </c>
      <c r="H116" s="1">
        <v>237.54</v>
      </c>
      <c r="I116" s="17">
        <v>468</v>
      </c>
      <c r="J116" s="1">
        <v>225.29</v>
      </c>
      <c r="K116" s="1">
        <v>384</v>
      </c>
      <c r="L116" s="26">
        <f>SUM(I116+K116)</f>
        <v>852</v>
      </c>
      <c r="M116" s="39">
        <f>SUM(H116+I116+J116+K116)</f>
        <v>1314.83</v>
      </c>
      <c r="N116" s="104">
        <f>SUM(M116-M$92)</f>
        <v>1008.06</v>
      </c>
    </row>
    <row r="117" spans="1:14" s="14" customFormat="1" ht="12.75">
      <c r="A117" s="72"/>
      <c r="B117" s="73">
        <v>148</v>
      </c>
      <c r="C117" s="89" t="s">
        <v>100</v>
      </c>
      <c r="D117" s="90">
        <v>1994</v>
      </c>
      <c r="E117" s="90">
        <v>1</v>
      </c>
      <c r="F117" s="90" t="s">
        <v>87</v>
      </c>
      <c r="G117" s="90" t="s">
        <v>114</v>
      </c>
      <c r="H117" s="67"/>
      <c r="I117" s="67"/>
      <c r="J117" s="67"/>
      <c r="K117" s="67"/>
      <c r="L117" s="67"/>
      <c r="M117" s="67"/>
      <c r="N117" s="105"/>
    </row>
    <row r="118" spans="1:14" s="14" customFormat="1" ht="12.75">
      <c r="A118" s="8"/>
      <c r="B118" s="73">
        <v>191</v>
      </c>
      <c r="C118" s="89" t="s">
        <v>75</v>
      </c>
      <c r="D118" s="90">
        <v>1974</v>
      </c>
      <c r="E118" s="90">
        <v>3</v>
      </c>
      <c r="F118" s="90" t="s">
        <v>41</v>
      </c>
      <c r="G118" s="90" t="s">
        <v>42</v>
      </c>
      <c r="H118" s="67"/>
      <c r="I118" s="67"/>
      <c r="J118" s="67"/>
      <c r="K118" s="67"/>
      <c r="L118" s="7"/>
      <c r="M118" s="7"/>
      <c r="N118" s="106"/>
    </row>
    <row r="119" spans="1:14" ht="12.75">
      <c r="A119" s="72">
        <v>12</v>
      </c>
      <c r="B119" s="64">
        <v>145</v>
      </c>
      <c r="C119" s="87" t="s">
        <v>96</v>
      </c>
      <c r="D119" s="88">
        <v>1990</v>
      </c>
      <c r="E119" s="88" t="s">
        <v>20</v>
      </c>
      <c r="F119" s="88" t="s">
        <v>92</v>
      </c>
      <c r="G119" s="88" t="s">
        <v>99</v>
      </c>
      <c r="H119" s="1">
        <v>294.63</v>
      </c>
      <c r="I119" s="17">
        <v>280</v>
      </c>
      <c r="J119" s="1">
        <v>999</v>
      </c>
      <c r="K119" s="1">
        <v>0</v>
      </c>
      <c r="L119" s="26">
        <f>SUM(I119+K119)</f>
        <v>280</v>
      </c>
      <c r="M119" s="39">
        <f>SUM(H119+I119+J119+K119)</f>
        <v>1573.63</v>
      </c>
      <c r="N119" s="100">
        <f>SUM(M119-M$92)</f>
        <v>1266.8600000000001</v>
      </c>
    </row>
    <row r="120" spans="1:14" ht="12.75">
      <c r="A120" s="72"/>
      <c r="B120" s="73">
        <v>26</v>
      </c>
      <c r="C120" s="89" t="s">
        <v>94</v>
      </c>
      <c r="D120" s="90">
        <v>1990</v>
      </c>
      <c r="E120" s="90" t="s">
        <v>20</v>
      </c>
      <c r="F120" s="90" t="s">
        <v>92</v>
      </c>
      <c r="G120" s="90" t="s">
        <v>99</v>
      </c>
      <c r="H120" s="67"/>
      <c r="I120" s="67"/>
      <c r="J120" s="67"/>
      <c r="K120" s="67"/>
      <c r="L120" s="67"/>
      <c r="M120" s="67"/>
      <c r="N120" s="68"/>
    </row>
    <row r="121" spans="1:14" ht="12.75">
      <c r="A121" s="8"/>
      <c r="B121" s="70">
        <v>185</v>
      </c>
      <c r="C121" s="96" t="s">
        <v>98</v>
      </c>
      <c r="D121" s="97">
        <v>1987</v>
      </c>
      <c r="E121" s="97" t="s">
        <v>20</v>
      </c>
      <c r="F121" s="97" t="s">
        <v>92</v>
      </c>
      <c r="G121" s="97" t="s">
        <v>99</v>
      </c>
      <c r="H121" s="7"/>
      <c r="I121" s="7"/>
      <c r="J121" s="7"/>
      <c r="K121" s="7"/>
      <c r="L121" s="67"/>
      <c r="M121" s="67"/>
      <c r="N121" s="71"/>
    </row>
    <row r="122" spans="1:14" ht="12.75">
      <c r="A122" s="72">
        <v>13</v>
      </c>
      <c r="B122" s="73" t="s">
        <v>139</v>
      </c>
      <c r="C122" s="89" t="s">
        <v>76</v>
      </c>
      <c r="D122" s="90">
        <v>1994</v>
      </c>
      <c r="E122" s="90" t="s">
        <v>20</v>
      </c>
      <c r="F122" s="90" t="s">
        <v>7</v>
      </c>
      <c r="G122" s="90" t="s">
        <v>33</v>
      </c>
      <c r="H122" s="1">
        <v>279.63</v>
      </c>
      <c r="I122" s="17">
        <v>474</v>
      </c>
      <c r="J122" s="1">
        <v>999</v>
      </c>
      <c r="K122" s="1">
        <v>0</v>
      </c>
      <c r="L122" s="26">
        <f>SUM(I122+K122)</f>
        <v>474</v>
      </c>
      <c r="M122" s="39">
        <f>SUM(H122+I122+J122+K122)</f>
        <v>1752.63</v>
      </c>
      <c r="N122" s="100">
        <f>SUM(M122-M$92)</f>
        <v>1445.8600000000001</v>
      </c>
    </row>
    <row r="123" spans="1:14" ht="12.75">
      <c r="A123" s="72"/>
      <c r="B123" s="73" t="s">
        <v>133</v>
      </c>
      <c r="C123" s="89" t="s">
        <v>91</v>
      </c>
      <c r="D123" s="90">
        <v>1994</v>
      </c>
      <c r="E123" s="90" t="s">
        <v>20</v>
      </c>
      <c r="F123" s="90" t="s">
        <v>7</v>
      </c>
      <c r="G123" s="90" t="s">
        <v>33</v>
      </c>
      <c r="H123" s="67"/>
      <c r="I123" s="67"/>
      <c r="J123" s="67"/>
      <c r="K123" s="67"/>
      <c r="L123" s="67"/>
      <c r="M123" s="67"/>
      <c r="N123" s="68"/>
    </row>
    <row r="124" spans="1:14" ht="12.75">
      <c r="A124" s="72"/>
      <c r="B124" s="73" t="s">
        <v>135</v>
      </c>
      <c r="C124" s="89" t="s">
        <v>122</v>
      </c>
      <c r="D124" s="90">
        <v>1995</v>
      </c>
      <c r="E124" s="90" t="s">
        <v>20</v>
      </c>
      <c r="F124" s="90" t="s">
        <v>7</v>
      </c>
      <c r="G124" s="90" t="s">
        <v>33</v>
      </c>
      <c r="H124" s="7"/>
      <c r="I124" s="7"/>
      <c r="J124" s="7"/>
      <c r="K124" s="7"/>
      <c r="L124" s="7"/>
      <c r="M124" s="7"/>
      <c r="N124" s="71"/>
    </row>
    <row r="125" spans="1:14" ht="12.75">
      <c r="A125" s="2">
        <v>14</v>
      </c>
      <c r="B125" s="64">
        <v>109</v>
      </c>
      <c r="C125" s="87" t="s">
        <v>97</v>
      </c>
      <c r="D125" s="88">
        <v>1984</v>
      </c>
      <c r="E125" s="88" t="s">
        <v>20</v>
      </c>
      <c r="F125" s="88" t="s">
        <v>92</v>
      </c>
      <c r="G125" s="88" t="s">
        <v>99</v>
      </c>
      <c r="H125" s="1">
        <v>256.59</v>
      </c>
      <c r="I125" s="17">
        <v>714</v>
      </c>
      <c r="J125" s="1">
        <v>313.22</v>
      </c>
      <c r="K125" s="1">
        <v>912</v>
      </c>
      <c r="L125" s="26">
        <f>SUM(I125+K125)</f>
        <v>1626</v>
      </c>
      <c r="M125" s="39">
        <f>SUM(H125+I125+J125+K125)</f>
        <v>2195.81</v>
      </c>
      <c r="N125" s="100">
        <f>SUM(M125-M$92)</f>
        <v>1889.04</v>
      </c>
    </row>
    <row r="126" spans="1:14" ht="12.75">
      <c r="A126" s="72"/>
      <c r="B126" s="73">
        <v>16</v>
      </c>
      <c r="C126" s="89" t="s">
        <v>95</v>
      </c>
      <c r="D126" s="90">
        <v>1977</v>
      </c>
      <c r="E126" s="90" t="s">
        <v>20</v>
      </c>
      <c r="F126" s="90" t="s">
        <v>92</v>
      </c>
      <c r="G126" s="90" t="s">
        <v>99</v>
      </c>
      <c r="H126" s="67"/>
      <c r="I126" s="67"/>
      <c r="J126" s="67"/>
      <c r="K126" s="67"/>
      <c r="L126" s="67"/>
      <c r="M126" s="67"/>
      <c r="N126" s="68"/>
    </row>
    <row r="127" spans="1:14" ht="12.75">
      <c r="A127" s="8"/>
      <c r="B127" s="70">
        <v>180</v>
      </c>
      <c r="C127" s="96" t="s">
        <v>93</v>
      </c>
      <c r="D127" s="97">
        <v>1990</v>
      </c>
      <c r="E127" s="97" t="s">
        <v>20</v>
      </c>
      <c r="F127" s="97" t="s">
        <v>92</v>
      </c>
      <c r="G127" s="97" t="s">
        <v>99</v>
      </c>
      <c r="H127" s="7"/>
      <c r="I127" s="7"/>
      <c r="J127" s="7"/>
      <c r="K127" s="7"/>
      <c r="L127" s="7"/>
      <c r="M127" s="7"/>
      <c r="N127" s="71"/>
    </row>
    <row r="130" ht="12.75">
      <c r="D130" s="16" t="s">
        <v>165</v>
      </c>
    </row>
    <row r="131" spans="1:14" ht="12.75">
      <c r="A131" s="1" t="s">
        <v>18</v>
      </c>
      <c r="B131" s="2" t="s">
        <v>110</v>
      </c>
      <c r="C131" s="76" t="s">
        <v>1</v>
      </c>
      <c r="D131" s="76" t="s">
        <v>2</v>
      </c>
      <c r="E131" s="76" t="s">
        <v>4</v>
      </c>
      <c r="F131" s="1" t="s">
        <v>3</v>
      </c>
      <c r="G131" s="1" t="s">
        <v>44</v>
      </c>
      <c r="H131" s="3" t="s">
        <v>28</v>
      </c>
      <c r="I131" s="4"/>
      <c r="J131" s="3" t="s">
        <v>29</v>
      </c>
      <c r="K131" s="5"/>
      <c r="L131" s="6" t="s">
        <v>25</v>
      </c>
      <c r="M131" s="5"/>
      <c r="N131" s="18" t="s">
        <v>69</v>
      </c>
    </row>
    <row r="132" spans="1:14" ht="12.75">
      <c r="A132" s="7" t="s">
        <v>19</v>
      </c>
      <c r="B132" s="47" t="s">
        <v>18</v>
      </c>
      <c r="C132" s="77"/>
      <c r="D132" s="77" t="s">
        <v>5</v>
      </c>
      <c r="E132" s="77"/>
      <c r="F132" s="7"/>
      <c r="G132" s="7"/>
      <c r="H132" s="23" t="s">
        <v>27</v>
      </c>
      <c r="I132" s="23" t="s">
        <v>26</v>
      </c>
      <c r="J132" s="23" t="s">
        <v>27</v>
      </c>
      <c r="K132" s="23" t="s">
        <v>26</v>
      </c>
      <c r="L132" s="26" t="s">
        <v>26</v>
      </c>
      <c r="M132" s="26" t="s">
        <v>30</v>
      </c>
      <c r="N132" s="8"/>
    </row>
    <row r="133" spans="1:14" ht="12.75">
      <c r="A133" s="2">
        <v>1</v>
      </c>
      <c r="B133" s="1">
        <v>3</v>
      </c>
      <c r="C133" s="76" t="s">
        <v>6</v>
      </c>
      <c r="D133" s="1">
        <v>1980</v>
      </c>
      <c r="E133" s="1" t="s">
        <v>8</v>
      </c>
      <c r="F133" s="1" t="s">
        <v>7</v>
      </c>
      <c r="G133" s="1" t="s">
        <v>33</v>
      </c>
      <c r="H133" s="1">
        <v>143.06</v>
      </c>
      <c r="I133" s="17">
        <v>52</v>
      </c>
      <c r="J133" s="1">
        <v>141.63</v>
      </c>
      <c r="K133" s="1">
        <v>60</v>
      </c>
      <c r="L133" s="26">
        <f>SUM(I133+K133)</f>
        <v>112</v>
      </c>
      <c r="M133" s="39">
        <f>SUM(H133+I133+J133+K133)</f>
        <v>396.69</v>
      </c>
      <c r="N133" s="66">
        <v>0</v>
      </c>
    </row>
    <row r="134" spans="1:14" ht="12.75">
      <c r="A134" s="72"/>
      <c r="B134" s="67">
        <v>69</v>
      </c>
      <c r="C134" s="78" t="s">
        <v>13</v>
      </c>
      <c r="D134" s="67">
        <v>1984</v>
      </c>
      <c r="E134" s="67" t="s">
        <v>8</v>
      </c>
      <c r="F134" s="67" t="s">
        <v>7</v>
      </c>
      <c r="G134" s="67" t="s">
        <v>21</v>
      </c>
      <c r="H134" s="78"/>
      <c r="I134" s="78"/>
      <c r="J134" s="78"/>
      <c r="K134" s="67"/>
      <c r="L134" s="67"/>
      <c r="M134" s="67"/>
      <c r="N134" s="68"/>
    </row>
    <row r="135" spans="1:14" ht="12.75">
      <c r="A135" s="72"/>
      <c r="B135" s="7">
        <v>159</v>
      </c>
      <c r="C135" s="77" t="s">
        <v>11</v>
      </c>
      <c r="D135" s="7">
        <v>1987</v>
      </c>
      <c r="E135" s="7" t="s">
        <v>8</v>
      </c>
      <c r="F135" s="7" t="s">
        <v>10</v>
      </c>
      <c r="G135" s="7" t="s">
        <v>9</v>
      </c>
      <c r="H135" s="77"/>
      <c r="I135" s="77"/>
      <c r="J135" s="77"/>
      <c r="K135" s="7"/>
      <c r="L135" s="7"/>
      <c r="M135" s="7"/>
      <c r="N135" s="68"/>
    </row>
    <row r="136" spans="1:14" ht="12.75">
      <c r="A136" s="2">
        <v>2</v>
      </c>
      <c r="B136" s="64">
        <v>112</v>
      </c>
      <c r="C136" s="87" t="s">
        <v>103</v>
      </c>
      <c r="D136" s="64">
        <v>1986</v>
      </c>
      <c r="E136" s="65" t="s">
        <v>8</v>
      </c>
      <c r="F136" s="64" t="s">
        <v>87</v>
      </c>
      <c r="G136" s="88" t="s">
        <v>114</v>
      </c>
      <c r="H136" s="1">
        <v>999</v>
      </c>
      <c r="I136" s="17">
        <v>0</v>
      </c>
      <c r="J136" s="1">
        <v>184.57</v>
      </c>
      <c r="K136" s="1">
        <v>66</v>
      </c>
      <c r="L136" s="26">
        <f>SUM(I136+K136)</f>
        <v>66</v>
      </c>
      <c r="M136" s="39">
        <f>SUM(H136+I136+J136+K136)</f>
        <v>1249.57</v>
      </c>
      <c r="N136" s="100">
        <f>SUM(M136-M$133)</f>
        <v>852.8799999999999</v>
      </c>
    </row>
    <row r="137" spans="1:14" ht="12.75">
      <c r="A137" s="72"/>
      <c r="B137" s="73">
        <v>193</v>
      </c>
      <c r="C137" s="89" t="s">
        <v>104</v>
      </c>
      <c r="D137" s="73">
        <v>1989</v>
      </c>
      <c r="E137" s="75" t="s">
        <v>8</v>
      </c>
      <c r="F137" s="73" t="s">
        <v>87</v>
      </c>
      <c r="G137" s="90" t="s">
        <v>114</v>
      </c>
      <c r="H137" s="85"/>
      <c r="I137" s="67"/>
      <c r="J137" s="67"/>
      <c r="K137" s="67"/>
      <c r="L137" s="67"/>
      <c r="M137" s="67"/>
      <c r="N137" s="68"/>
    </row>
    <row r="138" spans="1:14" ht="12.75">
      <c r="A138" s="8"/>
      <c r="B138" s="73">
        <v>147</v>
      </c>
      <c r="C138" s="89" t="s">
        <v>105</v>
      </c>
      <c r="D138" s="73">
        <v>1992</v>
      </c>
      <c r="E138" s="73">
        <v>1</v>
      </c>
      <c r="F138" s="73" t="s">
        <v>87</v>
      </c>
      <c r="G138" s="90" t="s">
        <v>114</v>
      </c>
      <c r="H138" s="85"/>
      <c r="I138" s="67"/>
      <c r="J138" s="67"/>
      <c r="K138" s="67"/>
      <c r="L138" s="67"/>
      <c r="M138" s="7"/>
      <c r="N138" s="71"/>
    </row>
    <row r="139" spans="1:14" ht="12.75">
      <c r="A139" s="72">
        <v>3</v>
      </c>
      <c r="B139" s="1">
        <v>32</v>
      </c>
      <c r="C139" s="63" t="s">
        <v>35</v>
      </c>
      <c r="D139" s="64">
        <v>1993</v>
      </c>
      <c r="E139" s="65" t="s">
        <v>20</v>
      </c>
      <c r="F139" s="64" t="s">
        <v>10</v>
      </c>
      <c r="G139" s="64" t="s">
        <v>9</v>
      </c>
      <c r="H139" s="1">
        <v>240.02</v>
      </c>
      <c r="I139" s="17">
        <v>134</v>
      </c>
      <c r="J139" s="1">
        <v>999</v>
      </c>
      <c r="K139" s="1">
        <v>0</v>
      </c>
      <c r="L139" s="26">
        <f>SUM(I139+K139)</f>
        <v>134</v>
      </c>
      <c r="M139" s="39">
        <f>SUM(H139+I139+J139+K139)</f>
        <v>1373.02</v>
      </c>
      <c r="N139" s="100">
        <f>SUM(M139-M$133)</f>
        <v>976.3299999999999</v>
      </c>
    </row>
    <row r="140" spans="1:14" ht="12.75">
      <c r="A140" s="72"/>
      <c r="B140" s="67">
        <v>34</v>
      </c>
      <c r="C140" s="74" t="s">
        <v>17</v>
      </c>
      <c r="D140" s="73">
        <v>1987</v>
      </c>
      <c r="E140" s="75" t="s">
        <v>12</v>
      </c>
      <c r="F140" s="73" t="s">
        <v>7</v>
      </c>
      <c r="G140" s="73" t="s">
        <v>15</v>
      </c>
      <c r="H140" s="67"/>
      <c r="I140" s="67"/>
      <c r="J140" s="67"/>
      <c r="K140" s="67"/>
      <c r="L140" s="67"/>
      <c r="M140" s="67"/>
      <c r="N140" s="68"/>
    </row>
    <row r="141" spans="1:14" ht="12.75">
      <c r="A141" s="8"/>
      <c r="B141" s="7">
        <v>183</v>
      </c>
      <c r="C141" s="69" t="s">
        <v>50</v>
      </c>
      <c r="D141" s="70">
        <v>1993</v>
      </c>
      <c r="E141" s="70" t="s">
        <v>20</v>
      </c>
      <c r="F141" s="70" t="s">
        <v>10</v>
      </c>
      <c r="G141" s="70" t="s">
        <v>9</v>
      </c>
      <c r="H141" s="7"/>
      <c r="I141" s="7"/>
      <c r="J141" s="7"/>
      <c r="K141" s="7"/>
      <c r="L141" s="7"/>
      <c r="M141" s="7"/>
      <c r="N141" s="71"/>
    </row>
    <row r="142" spans="1:14" ht="12.75">
      <c r="A142" s="14"/>
      <c r="B142" s="20"/>
      <c r="C142" s="61"/>
      <c r="D142" s="20"/>
      <c r="E142" s="20"/>
      <c r="F142" s="20"/>
      <c r="G142" s="20"/>
      <c r="H142" s="61"/>
      <c r="I142" s="61"/>
      <c r="J142" s="61"/>
      <c r="K142" s="20"/>
      <c r="L142" s="20"/>
      <c r="M142" s="20"/>
      <c r="N142" s="62"/>
    </row>
    <row r="143" spans="1:14" ht="12.75">
      <c r="A143" s="14"/>
      <c r="B143" s="20"/>
      <c r="C143" s="61"/>
      <c r="D143" s="20"/>
      <c r="E143" s="20"/>
      <c r="F143" s="20"/>
      <c r="G143" s="20"/>
      <c r="H143" s="61"/>
      <c r="I143" s="61"/>
      <c r="J143" s="61"/>
      <c r="K143" s="20"/>
      <c r="L143" s="20"/>
      <c r="M143" s="20"/>
      <c r="N143" s="62"/>
    </row>
    <row r="144" ht="12.75">
      <c r="D144" s="16" t="s">
        <v>174</v>
      </c>
    </row>
    <row r="145" spans="1:14" ht="12.75">
      <c r="A145" s="1" t="s">
        <v>18</v>
      </c>
      <c r="B145" s="2" t="s">
        <v>110</v>
      </c>
      <c r="C145" s="76" t="s">
        <v>1</v>
      </c>
      <c r="D145" s="76" t="s">
        <v>2</v>
      </c>
      <c r="E145" s="76" t="s">
        <v>4</v>
      </c>
      <c r="F145" s="1" t="s">
        <v>3</v>
      </c>
      <c r="G145" s="1" t="s">
        <v>44</v>
      </c>
      <c r="H145" s="3" t="s">
        <v>28</v>
      </c>
      <c r="I145" s="4"/>
      <c r="J145" s="3" t="s">
        <v>29</v>
      </c>
      <c r="K145" s="5"/>
      <c r="L145" s="6" t="s">
        <v>25</v>
      </c>
      <c r="M145" s="5"/>
      <c r="N145" s="18" t="s">
        <v>69</v>
      </c>
    </row>
    <row r="146" spans="1:14" ht="12.75">
      <c r="A146" s="7" t="s">
        <v>19</v>
      </c>
      <c r="B146" s="47" t="s">
        <v>18</v>
      </c>
      <c r="C146" s="77"/>
      <c r="D146" s="77" t="s">
        <v>5</v>
      </c>
      <c r="E146" s="77"/>
      <c r="F146" s="7"/>
      <c r="G146" s="7"/>
      <c r="H146" s="23" t="s">
        <v>27</v>
      </c>
      <c r="I146" s="23" t="s">
        <v>26</v>
      </c>
      <c r="J146" s="23" t="s">
        <v>27</v>
      </c>
      <c r="K146" s="23" t="s">
        <v>26</v>
      </c>
      <c r="L146" s="26" t="s">
        <v>26</v>
      </c>
      <c r="M146" s="26" t="s">
        <v>30</v>
      </c>
      <c r="N146" s="8"/>
    </row>
    <row r="147" spans="1:14" ht="12.75">
      <c r="A147" s="2">
        <v>1</v>
      </c>
      <c r="B147" s="64">
        <v>31</v>
      </c>
      <c r="C147" s="63" t="s">
        <v>106</v>
      </c>
      <c r="D147" s="64">
        <v>1974</v>
      </c>
      <c r="E147" s="64">
        <v>1</v>
      </c>
      <c r="F147" s="64" t="s">
        <v>41</v>
      </c>
      <c r="G147" s="64" t="s">
        <v>42</v>
      </c>
      <c r="H147" s="98">
        <v>203.8</v>
      </c>
      <c r="I147" s="17">
        <v>206</v>
      </c>
      <c r="J147" s="1">
        <v>226.51</v>
      </c>
      <c r="K147" s="1">
        <v>168</v>
      </c>
      <c r="L147" s="26">
        <f>SUM(I147+K147)</f>
        <v>374</v>
      </c>
      <c r="M147" s="39">
        <f>SUM(H147+I147+J147+K147)</f>
        <v>804.31</v>
      </c>
      <c r="N147" s="66">
        <v>0</v>
      </c>
    </row>
    <row r="148" spans="1:14" ht="12.75">
      <c r="A148" s="72"/>
      <c r="B148" s="73">
        <v>20</v>
      </c>
      <c r="C148" s="74" t="s">
        <v>63</v>
      </c>
      <c r="D148" s="73">
        <v>1978</v>
      </c>
      <c r="E148" s="73">
        <v>1</v>
      </c>
      <c r="F148" s="73" t="s">
        <v>41</v>
      </c>
      <c r="G148" s="73" t="s">
        <v>61</v>
      </c>
      <c r="H148" s="85"/>
      <c r="I148" s="67"/>
      <c r="J148" s="67"/>
      <c r="K148" s="67"/>
      <c r="L148" s="67"/>
      <c r="M148" s="67"/>
      <c r="N148" s="68"/>
    </row>
    <row r="149" spans="1:14" ht="12.75">
      <c r="A149" s="72"/>
      <c r="B149" s="70" t="s">
        <v>161</v>
      </c>
      <c r="C149" s="69" t="s">
        <v>37</v>
      </c>
      <c r="D149" s="70">
        <v>1986</v>
      </c>
      <c r="E149" s="70" t="s">
        <v>8</v>
      </c>
      <c r="F149" s="70" t="s">
        <v>7</v>
      </c>
      <c r="G149" s="70" t="s">
        <v>21</v>
      </c>
      <c r="H149" s="85"/>
      <c r="I149" s="67"/>
      <c r="J149" s="67"/>
      <c r="K149" s="67"/>
      <c r="L149" s="67"/>
      <c r="M149" s="67"/>
      <c r="N149" s="68"/>
    </row>
    <row r="150" spans="1:14" ht="12.75">
      <c r="A150" s="2">
        <v>2</v>
      </c>
      <c r="B150" s="64" t="s">
        <v>159</v>
      </c>
      <c r="C150" s="63" t="s">
        <v>128</v>
      </c>
      <c r="D150" s="64">
        <v>1987</v>
      </c>
      <c r="E150" s="64" t="s">
        <v>12</v>
      </c>
      <c r="F150" s="64" t="s">
        <v>10</v>
      </c>
      <c r="G150" s="64" t="s">
        <v>124</v>
      </c>
      <c r="H150" s="1">
        <v>229.66</v>
      </c>
      <c r="I150" s="17">
        <v>418</v>
      </c>
      <c r="J150" s="1">
        <v>240.16</v>
      </c>
      <c r="K150" s="1">
        <v>280</v>
      </c>
      <c r="L150" s="26">
        <f>SUM(I150+K150)</f>
        <v>698</v>
      </c>
      <c r="M150" s="39">
        <f>SUM(H150+I150+J150+K150)</f>
        <v>1167.82</v>
      </c>
      <c r="N150" s="100">
        <f>SUM(M150-M$147)</f>
        <v>363.51</v>
      </c>
    </row>
    <row r="151" spans="1:14" ht="12.75">
      <c r="A151" s="72"/>
      <c r="B151" s="73">
        <v>13</v>
      </c>
      <c r="C151" s="74" t="s">
        <v>38</v>
      </c>
      <c r="D151" s="73">
        <v>1991</v>
      </c>
      <c r="E151" s="75">
        <v>1</v>
      </c>
      <c r="F151" s="73" t="s">
        <v>10</v>
      </c>
      <c r="G151" s="73" t="s">
        <v>9</v>
      </c>
      <c r="H151" s="67"/>
      <c r="I151" s="67"/>
      <c r="J151" s="67"/>
      <c r="K151" s="67"/>
      <c r="L151" s="67"/>
      <c r="M151" s="67"/>
      <c r="N151" s="68"/>
    </row>
    <row r="152" spans="1:14" ht="12.75">
      <c r="A152" s="72"/>
      <c r="B152" s="70">
        <v>110</v>
      </c>
      <c r="C152" s="69" t="s">
        <v>51</v>
      </c>
      <c r="D152" s="70">
        <v>1973</v>
      </c>
      <c r="E152" s="70" t="s">
        <v>20</v>
      </c>
      <c r="F152" s="70" t="s">
        <v>65</v>
      </c>
      <c r="G152" s="70" t="s">
        <v>99</v>
      </c>
      <c r="H152" s="7"/>
      <c r="I152" s="7"/>
      <c r="J152" s="7"/>
      <c r="K152" s="7"/>
      <c r="L152" s="7"/>
      <c r="M152" s="7"/>
      <c r="N152" s="68"/>
    </row>
  </sheetData>
  <printOptions/>
  <pageMargins left="0.75" right="0.75" top="0.14" bottom="0.13" header="0.14" footer="0.13"/>
  <pageSetup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Sergunya</cp:lastModifiedBy>
  <cp:lastPrinted>2006-09-09T22:56:56Z</cp:lastPrinted>
  <dcterms:created xsi:type="dcterms:W3CDTF">2005-04-26T18:52:55Z</dcterms:created>
  <dcterms:modified xsi:type="dcterms:W3CDTF">2006-09-11T06:29:42Z</dcterms:modified>
  <cp:category/>
  <cp:version/>
  <cp:contentType/>
  <cp:contentStatus/>
</cp:coreProperties>
</file>