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890" activeTab="2"/>
  </bookViews>
  <sheets>
    <sheet name="квалиф" sheetId="1" r:id="rId1"/>
    <sheet name="команды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<sst xmlns="http://schemas.openxmlformats.org/spreadsheetml/2006/main" count="966" uniqueCount="154">
  <si>
    <t>№ попытки</t>
  </si>
  <si>
    <t>Время старта</t>
  </si>
  <si>
    <t>Время финиша</t>
  </si>
  <si>
    <t>Штраф сек</t>
  </si>
  <si>
    <t>Результат</t>
  </si>
  <si>
    <t>часы</t>
  </si>
  <si>
    <t>мин.</t>
  </si>
  <si>
    <t>сек.</t>
  </si>
  <si>
    <t>сотые</t>
  </si>
  <si>
    <t>Суммар-ный результат</t>
  </si>
  <si>
    <t>№п/п</t>
  </si>
  <si>
    <t>Новополоцк</t>
  </si>
  <si>
    <t>Клепацкий Виталий</t>
  </si>
  <si>
    <t>КДЮСШ</t>
  </si>
  <si>
    <t>Год рожден</t>
  </si>
  <si>
    <t>Город</t>
  </si>
  <si>
    <t>Разряд</t>
  </si>
  <si>
    <t>б/р</t>
  </si>
  <si>
    <t>Минск</t>
  </si>
  <si>
    <t>СДЮШОРв/в</t>
  </si>
  <si>
    <t>Борисов</t>
  </si>
  <si>
    <t>Москва</t>
  </si>
  <si>
    <t>Аг Венгрова</t>
  </si>
  <si>
    <t>Резвин Сергей</t>
  </si>
  <si>
    <t>Чернухо Владимир</t>
  </si>
  <si>
    <t>Новиков Александр</t>
  </si>
  <si>
    <t>кмс</t>
  </si>
  <si>
    <t>лично</t>
  </si>
  <si>
    <t>Три стихии</t>
  </si>
  <si>
    <t>Рогачев Денис</t>
  </si>
  <si>
    <t>Казак Сергей</t>
  </si>
  <si>
    <t>Шмидт Никита</t>
  </si>
  <si>
    <t>Морозов Андрей</t>
  </si>
  <si>
    <t>АБВ</t>
  </si>
  <si>
    <t>Хижняков Алексей</t>
  </si>
  <si>
    <t>Зданевич Игорь</t>
  </si>
  <si>
    <t>мс</t>
  </si>
  <si>
    <t>Демьянович Демьян</t>
  </si>
  <si>
    <t>Прозецкий Андрей</t>
  </si>
  <si>
    <t>Третьяк Павел</t>
  </si>
  <si>
    <t>Могилевский Фёдор</t>
  </si>
  <si>
    <t>Павлюченко Дмитрий</t>
  </si>
  <si>
    <t>Подобряев Алексей</t>
  </si>
  <si>
    <t>Аквариум</t>
  </si>
  <si>
    <t>Романовский Алексей</t>
  </si>
  <si>
    <t>Головачев Александр</t>
  </si>
  <si>
    <t>Рымкевич Евгений</t>
  </si>
  <si>
    <t>Шпилевский Серг.</t>
  </si>
  <si>
    <t>Ромашкин Дмитрий</t>
  </si>
  <si>
    <t>Казак Егор</t>
  </si>
  <si>
    <t>Агевнин Константин</t>
  </si>
  <si>
    <t>Ляшков Владимир</t>
  </si>
  <si>
    <t>Головаченко Сергей</t>
  </si>
  <si>
    <t>РЦОП</t>
  </si>
  <si>
    <t>Жулидов Павел</t>
  </si>
  <si>
    <t>Лютарович Дмитрий</t>
  </si>
  <si>
    <t>СДЮШОР</t>
  </si>
  <si>
    <t>Колтович Андрей</t>
  </si>
  <si>
    <t>Головинский Дмитрий</t>
  </si>
  <si>
    <t>Бурак Сергей</t>
  </si>
  <si>
    <t>НГКФКиС</t>
  </si>
  <si>
    <t>Чернышев Илья</t>
  </si>
  <si>
    <t>АБВ-Крылатское</t>
  </si>
  <si>
    <t>Кузнецов Никита</t>
  </si>
  <si>
    <t>Букринский Сергей</t>
  </si>
  <si>
    <t>Готовцев Андрей</t>
  </si>
  <si>
    <t>Три Стихии</t>
  </si>
  <si>
    <t>Николаев Ефим</t>
  </si>
  <si>
    <t>Якимычев Сергей</t>
  </si>
  <si>
    <t>Иванов Сергей</t>
  </si>
  <si>
    <t>Овчаров Евгений</t>
  </si>
  <si>
    <t>Рогачев Кирилл</t>
  </si>
  <si>
    <t>Коржов Александр</t>
  </si>
  <si>
    <t>Буров Михаил</t>
  </si>
  <si>
    <t>Челядинский Сергей</t>
  </si>
  <si>
    <t>СК Каяк</t>
  </si>
  <si>
    <t>Кардашин Сергей</t>
  </si>
  <si>
    <t>Воскобойников Егор</t>
  </si>
  <si>
    <t>Костюченко Артур</t>
  </si>
  <si>
    <t>Ровин Леонид</t>
  </si>
  <si>
    <t>Вевер Александр</t>
  </si>
  <si>
    <t>Глаз Дмитрий</t>
  </si>
  <si>
    <t>СДЮШОР в/в</t>
  </si>
  <si>
    <t>Жук Григорий</t>
  </si>
  <si>
    <t>Гецман Антон</t>
  </si>
  <si>
    <t>Лаврецкий Александр</t>
  </si>
  <si>
    <t>Гуринович Сергей</t>
  </si>
  <si>
    <t>Хмель Вячеслав</t>
  </si>
  <si>
    <t>Каяк</t>
  </si>
  <si>
    <t>Ельцов Геннадий</t>
  </si>
  <si>
    <t>Быкадоров Владимир</t>
  </si>
  <si>
    <t>Третьяк Виктор</t>
  </si>
  <si>
    <t>Казак Александр</t>
  </si>
  <si>
    <t>Головаченко Ден.</t>
  </si>
  <si>
    <t>Евсеева Галина</t>
  </si>
  <si>
    <t>Букринская Дарья</t>
  </si>
  <si>
    <t>Пешкова Татьяна</t>
  </si>
  <si>
    <t>Н-полоцк</t>
  </si>
  <si>
    <t>Чернухо Маша</t>
  </si>
  <si>
    <t>Мараховская Анна</t>
  </si>
  <si>
    <t>Хижнякова Вера</t>
  </si>
  <si>
    <t>Ромашкина Екатер</t>
  </si>
  <si>
    <t>Платонова Елена</t>
  </si>
  <si>
    <t>Платонова Светлана</t>
  </si>
  <si>
    <t>ЭШВСМ Аквариум</t>
  </si>
  <si>
    <t>Исмаилова Севинч</t>
  </si>
  <si>
    <t>Третьяк-Третьяк</t>
  </si>
  <si>
    <t>Гуринович-Лаврецкий</t>
  </si>
  <si>
    <t>Головаченко-Головаченко</t>
  </si>
  <si>
    <t>Хмель-Костюченко</t>
  </si>
  <si>
    <t>Щеглов-Ельцов</t>
  </si>
  <si>
    <t>Казак-Казак</t>
  </si>
  <si>
    <t>Шилак Александр</t>
  </si>
  <si>
    <t>НГКФКСиТ</t>
  </si>
  <si>
    <t>Соколовский Алексей</t>
  </si>
  <si>
    <t>Зелинская Янина</t>
  </si>
  <si>
    <t>16а</t>
  </si>
  <si>
    <t>Трифонов Артем</t>
  </si>
  <si>
    <t>16в</t>
  </si>
  <si>
    <t>н/старт</t>
  </si>
  <si>
    <t xml:space="preserve">           </t>
  </si>
  <si>
    <t xml:space="preserve">          </t>
  </si>
  <si>
    <t>по гребному слалому на байдарках и каноэ</t>
  </si>
  <si>
    <t>Квалификация</t>
  </si>
  <si>
    <t>Категория К-1М</t>
  </si>
  <si>
    <t xml:space="preserve"> Открытый чемпионат города Минска</t>
  </si>
  <si>
    <t xml:space="preserve">           Управление физической культуры,</t>
  </si>
  <si>
    <t>спорта и туризма</t>
  </si>
  <si>
    <t>МИНГОРИСПОЛКОМА</t>
  </si>
  <si>
    <t>8-9 сентября 2007г.                                                        г. Минск,слаломный канал</t>
  </si>
  <si>
    <t>Категория С1</t>
  </si>
  <si>
    <t>Категория К-1Ж</t>
  </si>
  <si>
    <t>Фамилия, имя</t>
  </si>
  <si>
    <t>Команда</t>
  </si>
  <si>
    <t>Категория С-2</t>
  </si>
  <si>
    <t>Белорусская Ассоциация каноэ</t>
  </si>
  <si>
    <t>Категория 3*К-1М</t>
  </si>
  <si>
    <t>№попытки</t>
  </si>
  <si>
    <t>ст.номер</t>
  </si>
  <si>
    <t>Демьянович Дем.</t>
  </si>
  <si>
    <t>Категория 3*С1</t>
  </si>
  <si>
    <t>Категория 3*К-1Ж</t>
  </si>
  <si>
    <t>Главный судья</t>
  </si>
  <si>
    <t>Челядинский В.Н.</t>
  </si>
  <si>
    <t>Главный секретарь</t>
  </si>
  <si>
    <t>Соколинская Т.В.</t>
  </si>
  <si>
    <t>Полуфинал-Финал</t>
  </si>
  <si>
    <t>не старт</t>
  </si>
  <si>
    <t>Сумма</t>
  </si>
  <si>
    <t>Рез-тат</t>
  </si>
  <si>
    <t>Время  сек</t>
  </si>
  <si>
    <t>Штр. сек</t>
  </si>
  <si>
    <t>Г/р</t>
  </si>
  <si>
    <t>Иocилевич Леонид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</si>
</sst>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6">
    <font>
      <sz val="10"/>
      <name val="Arial Cyr"/>
      <family val="0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2" fontId="2" fillId="2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 applyProtection="1">
      <alignment vertical="center"/>
      <protection/>
    </xf>
    <xf numFmtId="2" fontId="4" fillId="2" borderId="2" xfId="0" applyNumberFormat="1" applyFont="1" applyFill="1" applyBorder="1" applyAlignment="1">
      <alignment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4" fillId="2" borderId="4" xfId="0" applyFont="1" applyFill="1" applyBorder="1" applyAlignment="1" applyProtection="1">
      <alignment vertical="center"/>
      <protection/>
    </xf>
    <xf numFmtId="0" fontId="0" fillId="0" borderId="1" xfId="0" applyBorder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/>
    </xf>
    <xf numFmtId="164" fontId="2" fillId="2" borderId="6" xfId="0" applyNumberFormat="1" applyFont="1" applyFill="1" applyBorder="1" applyAlignment="1" applyProtection="1">
      <alignment/>
      <protection locked="0"/>
    </xf>
    <xf numFmtId="164" fontId="2" fillId="2" borderId="3" xfId="0" applyNumberFormat="1" applyFont="1" applyFill="1" applyBorder="1" applyAlignment="1" applyProtection="1">
      <alignment/>
      <protection locked="0"/>
    </xf>
    <xf numFmtId="164" fontId="2" fillId="2" borderId="7" xfId="0" applyNumberFormat="1" applyFont="1" applyFill="1" applyBorder="1" applyAlignment="1" applyProtection="1">
      <alignment/>
      <protection locked="0"/>
    </xf>
    <xf numFmtId="2" fontId="2" fillId="2" borderId="9" xfId="0" applyNumberFormat="1" applyFont="1" applyFill="1" applyBorder="1" applyAlignment="1">
      <alignment/>
    </xf>
    <xf numFmtId="0" fontId="2" fillId="2" borderId="3" xfId="0" applyNumberFormat="1" applyFont="1" applyFill="1" applyBorder="1" applyAlignment="1" applyProtection="1">
      <alignment/>
      <protection locked="0"/>
    </xf>
    <xf numFmtId="2" fontId="2" fillId="2" borderId="3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13" xfId="0" applyFont="1" applyFill="1" applyBorder="1" applyAlignment="1" applyProtection="1">
      <alignment vertical="center"/>
      <protection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1" xfId="0" applyFont="1" applyBorder="1" applyAlignment="1">
      <alignment vertical="top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2" fillId="0" borderId="6" xfId="0" applyNumberFormat="1" applyFont="1" applyFill="1" applyBorder="1" applyAlignment="1" applyProtection="1">
      <alignment/>
      <protection locked="0"/>
    </xf>
    <xf numFmtId="164" fontId="2" fillId="0" borderId="3" xfId="0" applyNumberFormat="1" applyFont="1" applyFill="1" applyBorder="1" applyAlignment="1" applyProtection="1">
      <alignment/>
      <protection locked="0"/>
    </xf>
    <xf numFmtId="164" fontId="2" fillId="0" borderId="7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>
      <alignment/>
    </xf>
    <xf numFmtId="0" fontId="2" fillId="0" borderId="3" xfId="0" applyNumberFormat="1" applyFont="1" applyFill="1" applyBorder="1" applyAlignment="1" applyProtection="1">
      <alignment/>
      <protection locked="0"/>
    </xf>
    <xf numFmtId="2" fontId="2" fillId="0" borderId="3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4" fillId="0" borderId="2" xfId="0" applyFont="1" applyFill="1" applyBorder="1" applyAlignment="1" applyProtection="1">
      <alignment vertical="center"/>
      <protection/>
    </xf>
    <xf numFmtId="2" fontId="4" fillId="0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2" fontId="2" fillId="2" borderId="9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 applyProtection="1">
      <alignment/>
      <protection locked="0"/>
    </xf>
    <xf numFmtId="2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 applyProtection="1">
      <alignment/>
      <protection locked="0"/>
    </xf>
    <xf numFmtId="2" fontId="2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vertical="center"/>
    </xf>
    <xf numFmtId="0" fontId="0" fillId="0" borderId="1" xfId="0" applyBorder="1" applyAlignment="1">
      <alignment textRotation="90"/>
    </xf>
    <xf numFmtId="0" fontId="0" fillId="0" borderId="2" xfId="0" applyBorder="1" applyAlignment="1">
      <alignment horizontal="center" textRotation="90"/>
    </xf>
    <xf numFmtId="0" fontId="10" fillId="0" borderId="0" xfId="0" applyFont="1" applyBorder="1" applyAlignment="1">
      <alignment horizontal="left"/>
    </xf>
    <xf numFmtId="0" fontId="0" fillId="0" borderId="14" xfId="0" applyBorder="1" applyAlignment="1">
      <alignment horizontal="center" textRotation="90"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vertical="center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4" fillId="0" borderId="4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7" fillId="0" borderId="13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5"/>
  <sheetViews>
    <sheetView zoomScaleSheetLayoutView="100" workbookViewId="0" topLeftCell="A159">
      <selection activeCell="A2" sqref="A2"/>
    </sheetView>
  </sheetViews>
  <sheetFormatPr defaultColWidth="9.00390625" defaultRowHeight="12.75"/>
  <cols>
    <col min="1" max="1" width="4.75390625" style="0" customWidth="1"/>
    <col min="2" max="2" width="19.625" style="0" customWidth="1"/>
    <col min="3" max="3" width="6.75390625" style="0" customWidth="1"/>
    <col min="4" max="4" width="6.25390625" style="0" customWidth="1"/>
    <col min="5" max="5" width="12.125" style="0" customWidth="1"/>
    <col min="6" max="6" width="13.125" style="0" customWidth="1"/>
    <col min="7" max="7" width="5.375" style="0" customWidth="1"/>
    <col min="8" max="8" width="4.875" style="0" hidden="1" customWidth="1"/>
    <col min="9" max="9" width="4.25390625" style="0" hidden="1" customWidth="1"/>
    <col min="10" max="10" width="5.125" style="0" hidden="1" customWidth="1"/>
    <col min="11" max="12" width="4.625" style="0" hidden="1" customWidth="1"/>
    <col min="13" max="13" width="3.75390625" style="0" hidden="1" customWidth="1"/>
    <col min="14" max="14" width="5.125" style="0" hidden="1" customWidth="1"/>
    <col min="16" max="16" width="5.625" style="0" customWidth="1"/>
    <col min="17" max="17" width="8.125" style="0" customWidth="1"/>
  </cols>
  <sheetData>
    <row r="1" spans="1:19" ht="18.75">
      <c r="A1" s="156" t="s">
        <v>120</v>
      </c>
      <c r="B1" s="156"/>
      <c r="C1" s="156"/>
      <c r="D1" s="156"/>
      <c r="E1" s="82"/>
      <c r="F1" s="58"/>
      <c r="G1" s="58" t="s">
        <v>126</v>
      </c>
      <c r="H1" s="58"/>
      <c r="I1" s="58"/>
      <c r="J1" s="58"/>
      <c r="K1" s="58"/>
      <c r="L1" s="58"/>
      <c r="M1" s="57"/>
      <c r="N1" s="57"/>
      <c r="O1" s="57"/>
      <c r="P1" s="57"/>
      <c r="Q1" s="59"/>
      <c r="R1" s="59"/>
      <c r="S1" s="59"/>
    </row>
    <row r="2" spans="1:19" ht="18.75">
      <c r="A2" s="57"/>
      <c r="B2" s="57"/>
      <c r="C2" s="57"/>
      <c r="D2" s="58"/>
      <c r="E2" s="58"/>
      <c r="F2" s="58"/>
      <c r="G2" s="58" t="s">
        <v>127</v>
      </c>
      <c r="H2" s="58"/>
      <c r="I2" s="58"/>
      <c r="J2" s="58"/>
      <c r="K2" s="58"/>
      <c r="L2" s="58"/>
      <c r="M2" s="57"/>
      <c r="N2" s="57"/>
      <c r="O2" s="57"/>
      <c r="P2" s="57"/>
      <c r="Q2" s="59"/>
      <c r="R2" s="59"/>
      <c r="S2" s="59"/>
    </row>
    <row r="3" spans="1:19" ht="18.75">
      <c r="A3" s="57"/>
      <c r="B3" s="57"/>
      <c r="C3" s="57"/>
      <c r="D3" s="58"/>
      <c r="E3" s="58"/>
      <c r="F3" s="59"/>
      <c r="G3" s="58" t="s">
        <v>128</v>
      </c>
      <c r="H3" s="58"/>
      <c r="I3" s="58"/>
      <c r="J3" s="58"/>
      <c r="K3" s="58"/>
      <c r="L3" s="58"/>
      <c r="M3" s="57"/>
      <c r="N3" s="57"/>
      <c r="O3" s="57"/>
      <c r="P3" s="57"/>
      <c r="Q3" s="59"/>
      <c r="R3" s="59"/>
      <c r="S3" s="59"/>
    </row>
    <row r="4" spans="1:19" ht="18.75">
      <c r="A4" s="57"/>
      <c r="B4" s="57"/>
      <c r="C4" s="57"/>
      <c r="D4" s="58" t="s">
        <v>121</v>
      </c>
      <c r="E4" s="58"/>
      <c r="F4" s="58"/>
      <c r="G4" s="58" t="s">
        <v>135</v>
      </c>
      <c r="H4" s="58"/>
      <c r="I4" s="58"/>
      <c r="J4" s="58"/>
      <c r="K4" s="58"/>
      <c r="L4" s="58"/>
      <c r="M4" s="57"/>
      <c r="N4" s="57"/>
      <c r="O4" s="57"/>
      <c r="P4" s="57"/>
      <c r="Q4" s="59"/>
      <c r="R4" s="59"/>
      <c r="S4" s="59"/>
    </row>
    <row r="5" spans="1:16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8" ht="18">
      <c r="A6" s="150" t="s">
        <v>125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1:18" ht="18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</row>
    <row r="8" spans="1:18" ht="18">
      <c r="A8" s="150" t="s">
        <v>122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</row>
    <row r="9" spans="1:16" ht="15.75">
      <c r="A9" s="60"/>
      <c r="B9" s="60"/>
      <c r="C9" s="61"/>
      <c r="D9" s="60"/>
      <c r="E9" s="62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8" ht="15.75">
      <c r="A10" s="151" t="s">
        <v>129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</row>
    <row r="11" spans="1:18" ht="15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16" ht="15.75">
      <c r="A12" s="60"/>
      <c r="B12" s="60"/>
      <c r="C12" s="61"/>
      <c r="D12" s="60"/>
      <c r="E12" s="62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8" ht="15.75">
      <c r="A13" s="151" t="s">
        <v>123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</row>
    <row r="14" spans="1:16" ht="15.75">
      <c r="A14" s="60"/>
      <c r="B14" s="61"/>
      <c r="C14" s="60"/>
      <c r="D14" s="60"/>
      <c r="E14" s="60"/>
      <c r="F14" s="60"/>
      <c r="G14" s="60"/>
      <c r="H14" s="62"/>
      <c r="I14" s="60"/>
      <c r="J14" s="64"/>
      <c r="K14" s="64"/>
      <c r="L14" s="64"/>
      <c r="M14" s="60"/>
      <c r="N14" s="60"/>
      <c r="O14" s="60"/>
      <c r="P14" s="60"/>
    </row>
    <row r="15" spans="1:18" ht="13.5" thickBot="1">
      <c r="A15" s="152" t="s">
        <v>124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</row>
    <row r="16" spans="1:18" ht="12.75" customHeight="1">
      <c r="A16" s="80"/>
      <c r="B16" s="141" t="s">
        <v>132</v>
      </c>
      <c r="C16" s="8"/>
      <c r="D16" s="154" t="s">
        <v>16</v>
      </c>
      <c r="E16" s="21"/>
      <c r="F16" s="8"/>
      <c r="G16" s="143" t="s">
        <v>0</v>
      </c>
      <c r="H16" s="145" t="s">
        <v>1</v>
      </c>
      <c r="I16" s="146"/>
      <c r="J16" s="147"/>
      <c r="K16" s="145" t="s">
        <v>2</v>
      </c>
      <c r="L16" s="146"/>
      <c r="M16" s="146"/>
      <c r="N16" s="147"/>
      <c r="O16" s="148" t="s">
        <v>150</v>
      </c>
      <c r="P16" s="141" t="s">
        <v>151</v>
      </c>
      <c r="Q16" s="141" t="s">
        <v>149</v>
      </c>
      <c r="R16" s="141" t="s">
        <v>148</v>
      </c>
    </row>
    <row r="17" spans="1:18" ht="46.5" customHeight="1">
      <c r="A17" s="81" t="s">
        <v>10</v>
      </c>
      <c r="B17" s="153"/>
      <c r="C17" s="20" t="s">
        <v>152</v>
      </c>
      <c r="D17" s="155"/>
      <c r="E17" s="20" t="s">
        <v>15</v>
      </c>
      <c r="F17" s="9" t="s">
        <v>133</v>
      </c>
      <c r="G17" s="144"/>
      <c r="H17" s="10" t="s">
        <v>5</v>
      </c>
      <c r="I17" s="11" t="s">
        <v>6</v>
      </c>
      <c r="J17" s="12" t="s">
        <v>7</v>
      </c>
      <c r="K17" s="10" t="s">
        <v>5</v>
      </c>
      <c r="L17" s="11" t="s">
        <v>6</v>
      </c>
      <c r="M17" s="11" t="s">
        <v>7</v>
      </c>
      <c r="N17" s="12" t="s">
        <v>8</v>
      </c>
      <c r="O17" s="149"/>
      <c r="P17" s="142"/>
      <c r="Q17" s="142"/>
      <c r="R17" s="142"/>
    </row>
    <row r="18" spans="1:18" ht="12.75">
      <c r="A18" s="5">
        <v>1</v>
      </c>
      <c r="B18" s="23" t="s">
        <v>58</v>
      </c>
      <c r="C18" s="24">
        <v>1987</v>
      </c>
      <c r="D18" s="24" t="s">
        <v>36</v>
      </c>
      <c r="E18" s="24" t="s">
        <v>18</v>
      </c>
      <c r="F18" s="24" t="s">
        <v>53</v>
      </c>
      <c r="G18" s="22">
        <f>IF(ISTEXT(B18),1," ")</f>
        <v>1</v>
      </c>
      <c r="H18" s="14">
        <v>0</v>
      </c>
      <c r="I18" s="15">
        <v>58</v>
      </c>
      <c r="J18" s="16">
        <v>0</v>
      </c>
      <c r="K18" s="14">
        <v>1</v>
      </c>
      <c r="L18" s="15">
        <v>0</v>
      </c>
      <c r="M18" s="15">
        <v>6</v>
      </c>
      <c r="N18" s="16">
        <v>29</v>
      </c>
      <c r="O18" s="17">
        <f aca="true" t="shared" si="0" ref="O18:O49">IF(AND(ISNUMBER(I18),ISNUMBER(L18)),(K18-H18)*60^2+(L18-I18)*60+(M18-J18)+(N18)/100," ")</f>
        <v>126.29</v>
      </c>
      <c r="P18" s="18">
        <v>0</v>
      </c>
      <c r="Q18" s="19">
        <f aca="true" t="shared" si="1" ref="Q18:Q49">IF(ISNUMBER(O18),O18+P18," ")</f>
        <v>126.29</v>
      </c>
      <c r="R18" s="1">
        <f>IF(AND(ISNUMBER(Q18),ISNUMBER(Q19)),Q18+Q19,IF(ISNUMBER(Q18),Q18,IF(ISNUMBER(Q19),Q19," ")))</f>
        <v>256.18</v>
      </c>
    </row>
    <row r="19" spans="1:18" ht="12.75">
      <c r="A19" s="4">
        <v>166</v>
      </c>
      <c r="B19" s="2" t="str">
        <f>B18</f>
        <v>Головинский Дмитрий</v>
      </c>
      <c r="C19" s="6"/>
      <c r="D19" s="6"/>
      <c r="E19" s="6"/>
      <c r="F19" s="6"/>
      <c r="G19" s="32">
        <f>IF(ISTEXT(B18),2," ")</f>
        <v>2</v>
      </c>
      <c r="H19" s="14">
        <v>2</v>
      </c>
      <c r="I19" s="15">
        <v>5</v>
      </c>
      <c r="J19" s="16">
        <v>0</v>
      </c>
      <c r="K19" s="14">
        <v>2</v>
      </c>
      <c r="L19" s="15">
        <v>7</v>
      </c>
      <c r="M19" s="15">
        <v>9</v>
      </c>
      <c r="N19" s="16">
        <v>89</v>
      </c>
      <c r="O19" s="17">
        <f t="shared" si="0"/>
        <v>129.89</v>
      </c>
      <c r="P19" s="18">
        <v>0</v>
      </c>
      <c r="Q19" s="19">
        <f t="shared" si="1"/>
        <v>129.89</v>
      </c>
      <c r="R19" s="3">
        <f>R18</f>
        <v>256.18</v>
      </c>
    </row>
    <row r="20" spans="1:18" ht="12.75">
      <c r="A20" s="5">
        <v>2</v>
      </c>
      <c r="B20" s="29" t="s">
        <v>77</v>
      </c>
      <c r="C20" s="30">
        <v>1986</v>
      </c>
      <c r="D20" s="30" t="s">
        <v>36</v>
      </c>
      <c r="E20" s="30" t="s">
        <v>21</v>
      </c>
      <c r="F20" s="30" t="s">
        <v>33</v>
      </c>
      <c r="G20" s="22">
        <f>IF(ISTEXT(B20),1," ")</f>
        <v>1</v>
      </c>
      <c r="H20" s="14">
        <v>0</v>
      </c>
      <c r="I20" s="15">
        <v>59</v>
      </c>
      <c r="J20" s="16">
        <v>0</v>
      </c>
      <c r="K20" s="14">
        <v>1</v>
      </c>
      <c r="L20" s="15">
        <v>1</v>
      </c>
      <c r="M20" s="15">
        <v>8</v>
      </c>
      <c r="N20" s="16">
        <v>23</v>
      </c>
      <c r="O20" s="17">
        <f t="shared" si="0"/>
        <v>128.23</v>
      </c>
      <c r="P20" s="18">
        <v>4</v>
      </c>
      <c r="Q20" s="19">
        <f t="shared" si="1"/>
        <v>132.23</v>
      </c>
      <c r="R20" s="1">
        <f>IF(AND(ISNUMBER(Q20),ISNUMBER(Q21)),Q20+Q21,IF(ISNUMBER(Q20),Q20,IF(ISNUMBER(Q21),Q21," ")))</f>
        <v>260.48</v>
      </c>
    </row>
    <row r="21" spans="1:18" ht="12.75">
      <c r="A21" s="4">
        <v>155</v>
      </c>
      <c r="B21" s="2" t="str">
        <f>B20</f>
        <v>Воскобойников Егор</v>
      </c>
      <c r="C21" s="2"/>
      <c r="D21" s="2"/>
      <c r="E21" s="2"/>
      <c r="F21" s="2"/>
      <c r="G21" s="22">
        <f>IF(ISTEXT(B20),2," ")</f>
        <v>2</v>
      </c>
      <c r="H21" s="14">
        <v>2</v>
      </c>
      <c r="I21" s="15">
        <v>6</v>
      </c>
      <c r="J21" s="16">
        <v>0</v>
      </c>
      <c r="K21" s="14">
        <v>2</v>
      </c>
      <c r="L21" s="15">
        <v>8</v>
      </c>
      <c r="M21" s="15">
        <v>8</v>
      </c>
      <c r="N21" s="16">
        <v>25</v>
      </c>
      <c r="O21" s="17">
        <f t="shared" si="0"/>
        <v>128.25</v>
      </c>
      <c r="P21" s="18">
        <v>0</v>
      </c>
      <c r="Q21" s="19">
        <f t="shared" si="1"/>
        <v>128.25</v>
      </c>
      <c r="R21" s="3">
        <f>R20</f>
        <v>260.48</v>
      </c>
    </row>
    <row r="22" spans="1:18" ht="12.75">
      <c r="A22" s="5">
        <v>3</v>
      </c>
      <c r="B22" s="23" t="s">
        <v>52</v>
      </c>
      <c r="C22" s="24">
        <v>1982</v>
      </c>
      <c r="D22" s="24" t="s">
        <v>36</v>
      </c>
      <c r="E22" s="24" t="s">
        <v>18</v>
      </c>
      <c r="F22" s="24" t="s">
        <v>53</v>
      </c>
      <c r="G22" s="22">
        <f>IF(ISTEXT(B22),1," ")</f>
        <v>1</v>
      </c>
      <c r="H22" s="14">
        <v>0</v>
      </c>
      <c r="I22" s="15">
        <v>57</v>
      </c>
      <c r="J22" s="16">
        <v>0</v>
      </c>
      <c r="K22" s="14">
        <v>0</v>
      </c>
      <c r="L22" s="15">
        <v>59</v>
      </c>
      <c r="M22" s="15">
        <v>26</v>
      </c>
      <c r="N22" s="16">
        <v>98</v>
      </c>
      <c r="O22" s="17">
        <f t="shared" si="0"/>
        <v>146.98</v>
      </c>
      <c r="P22" s="18">
        <v>2</v>
      </c>
      <c r="Q22" s="19">
        <f t="shared" si="1"/>
        <v>148.98</v>
      </c>
      <c r="R22" s="1">
        <f>IF(AND(ISNUMBER(Q22),ISNUMBER(Q23)),Q22+Q23,IF(ISNUMBER(Q22),Q22,IF(ISNUMBER(Q23),Q23," ")))</f>
        <v>297.59000000000003</v>
      </c>
    </row>
    <row r="23" spans="1:18" ht="12.75">
      <c r="A23" s="4">
        <v>143</v>
      </c>
      <c r="B23" s="2" t="str">
        <f>B22</f>
        <v>Головаченко Сергей</v>
      </c>
      <c r="C23" s="2"/>
      <c r="D23" s="2"/>
      <c r="E23" s="2"/>
      <c r="F23" s="2"/>
      <c r="G23" s="22">
        <f>IF(ISTEXT(B22),2," ")</f>
        <v>2</v>
      </c>
      <c r="H23" s="14">
        <v>2</v>
      </c>
      <c r="I23" s="15">
        <v>4</v>
      </c>
      <c r="J23" s="16">
        <v>0</v>
      </c>
      <c r="K23" s="14">
        <v>2</v>
      </c>
      <c r="L23" s="15">
        <v>6</v>
      </c>
      <c r="M23" s="15">
        <v>26</v>
      </c>
      <c r="N23" s="16">
        <v>61</v>
      </c>
      <c r="O23" s="17">
        <f t="shared" si="0"/>
        <v>146.61</v>
      </c>
      <c r="P23" s="18">
        <v>2</v>
      </c>
      <c r="Q23" s="19">
        <f t="shared" si="1"/>
        <v>148.61</v>
      </c>
      <c r="R23" s="3">
        <f>R22</f>
        <v>297.59000000000003</v>
      </c>
    </row>
    <row r="24" spans="1:18" ht="12.75">
      <c r="A24" s="4">
        <v>4</v>
      </c>
      <c r="B24" s="23" t="s">
        <v>50</v>
      </c>
      <c r="C24" s="24">
        <v>1973</v>
      </c>
      <c r="D24" s="24" t="s">
        <v>26</v>
      </c>
      <c r="E24" s="24" t="s">
        <v>21</v>
      </c>
      <c r="F24" s="24" t="s">
        <v>43</v>
      </c>
      <c r="G24" s="22">
        <f>IF(ISTEXT(B24),1," ")</f>
        <v>1</v>
      </c>
      <c r="H24" s="14">
        <v>0</v>
      </c>
      <c r="I24" s="15">
        <v>44</v>
      </c>
      <c r="J24" s="16">
        <v>0</v>
      </c>
      <c r="K24" s="14">
        <v>0</v>
      </c>
      <c r="L24" s="15">
        <v>46</v>
      </c>
      <c r="M24" s="15">
        <v>27</v>
      </c>
      <c r="N24" s="16">
        <v>57</v>
      </c>
      <c r="O24" s="17">
        <f t="shared" si="0"/>
        <v>147.57</v>
      </c>
      <c r="P24" s="18">
        <v>2</v>
      </c>
      <c r="Q24" s="19">
        <f t="shared" si="1"/>
        <v>149.57</v>
      </c>
      <c r="R24" s="1">
        <f>IF(AND(ISNUMBER(Q24),ISNUMBER(Q25)),Q24+Q25,IF(ISNUMBER(Q24),Q24,IF(ISNUMBER(Q25),Q25," ")))</f>
        <v>299.37</v>
      </c>
    </row>
    <row r="25" spans="1:18" ht="12.75">
      <c r="A25" s="4">
        <v>128</v>
      </c>
      <c r="B25" s="2" t="str">
        <f>B24</f>
        <v>Агевнин Константин</v>
      </c>
      <c r="C25" s="2"/>
      <c r="D25" s="2"/>
      <c r="E25" s="2"/>
      <c r="F25" s="2"/>
      <c r="G25" s="22">
        <f>IF(ISTEXT(B24),2," ")</f>
        <v>2</v>
      </c>
      <c r="H25" s="14">
        <v>1</v>
      </c>
      <c r="I25" s="15">
        <v>51</v>
      </c>
      <c r="J25" s="16">
        <v>0</v>
      </c>
      <c r="K25" s="14">
        <v>1</v>
      </c>
      <c r="L25" s="15">
        <v>53</v>
      </c>
      <c r="M25" s="15">
        <v>27</v>
      </c>
      <c r="N25" s="16">
        <v>80</v>
      </c>
      <c r="O25" s="17">
        <f t="shared" si="0"/>
        <v>147.8</v>
      </c>
      <c r="P25" s="18">
        <v>2</v>
      </c>
      <c r="Q25" s="19">
        <f t="shared" si="1"/>
        <v>149.8</v>
      </c>
      <c r="R25" s="3">
        <f>R24</f>
        <v>299.37</v>
      </c>
    </row>
    <row r="26" spans="1:18" ht="12.75">
      <c r="A26" s="5">
        <v>5</v>
      </c>
      <c r="B26" s="23" t="s">
        <v>117</v>
      </c>
      <c r="C26" s="24">
        <v>1985</v>
      </c>
      <c r="D26" s="24" t="s">
        <v>26</v>
      </c>
      <c r="E26" s="24" t="s">
        <v>21</v>
      </c>
      <c r="F26" s="24" t="s">
        <v>22</v>
      </c>
      <c r="G26" s="22">
        <f>IF(ISTEXT(B26),1," ")</f>
        <v>1</v>
      </c>
      <c r="H26" s="14">
        <v>0</v>
      </c>
      <c r="I26" s="15">
        <v>48</v>
      </c>
      <c r="J26" s="16">
        <v>0</v>
      </c>
      <c r="K26" s="14">
        <v>0</v>
      </c>
      <c r="L26" s="15">
        <v>50</v>
      </c>
      <c r="M26" s="15">
        <v>26</v>
      </c>
      <c r="N26" s="16">
        <v>36</v>
      </c>
      <c r="O26" s="17">
        <f t="shared" si="0"/>
        <v>146.36</v>
      </c>
      <c r="P26" s="18">
        <v>2</v>
      </c>
      <c r="Q26" s="19">
        <f t="shared" si="1"/>
        <v>148.36</v>
      </c>
      <c r="R26" s="1">
        <f>IF(AND(ISNUMBER(Q26),ISNUMBER(Q27)),Q26+Q27,IF(ISNUMBER(Q26),Q26,IF(ISNUMBER(Q27),Q27," ")))</f>
        <v>300.37</v>
      </c>
    </row>
    <row r="27" spans="1:18" ht="12.75">
      <c r="A27" s="4">
        <v>142</v>
      </c>
      <c r="B27" s="2" t="str">
        <f>B26</f>
        <v>Трифонов Артем</v>
      </c>
      <c r="C27" s="2"/>
      <c r="D27" s="2"/>
      <c r="E27" s="2"/>
      <c r="F27" s="2"/>
      <c r="G27" s="22">
        <f>IF(ISTEXT(B26),2," ")</f>
        <v>2</v>
      </c>
      <c r="H27" s="14">
        <v>1</v>
      </c>
      <c r="I27" s="15">
        <v>47</v>
      </c>
      <c r="J27" s="16">
        <v>0</v>
      </c>
      <c r="K27" s="14">
        <v>1</v>
      </c>
      <c r="L27" s="15">
        <v>49</v>
      </c>
      <c r="M27" s="15">
        <v>24</v>
      </c>
      <c r="N27" s="16">
        <v>1</v>
      </c>
      <c r="O27" s="17">
        <f t="shared" si="0"/>
        <v>144.01</v>
      </c>
      <c r="P27" s="18">
        <v>8</v>
      </c>
      <c r="Q27" s="19">
        <f t="shared" si="1"/>
        <v>152.01</v>
      </c>
      <c r="R27" s="3">
        <f>R26</f>
        <v>300.37</v>
      </c>
    </row>
    <row r="28" spans="1:18" ht="12.75">
      <c r="A28" s="4">
        <v>6</v>
      </c>
      <c r="B28" s="23" t="s">
        <v>48</v>
      </c>
      <c r="C28" s="24">
        <v>1968</v>
      </c>
      <c r="D28" s="24" t="s">
        <v>36</v>
      </c>
      <c r="E28" s="24" t="s">
        <v>21</v>
      </c>
      <c r="F28" s="24" t="s">
        <v>28</v>
      </c>
      <c r="G28" s="22">
        <f>IF(ISTEXT(B28),1," ")</f>
        <v>1</v>
      </c>
      <c r="H28" s="14">
        <v>0</v>
      </c>
      <c r="I28" s="15">
        <v>54</v>
      </c>
      <c r="J28" s="16">
        <v>0</v>
      </c>
      <c r="K28" s="14">
        <v>0</v>
      </c>
      <c r="L28" s="15">
        <v>56</v>
      </c>
      <c r="M28" s="15">
        <v>35</v>
      </c>
      <c r="N28" s="16">
        <v>51</v>
      </c>
      <c r="O28" s="17">
        <f t="shared" si="0"/>
        <v>155.51</v>
      </c>
      <c r="P28" s="18">
        <v>2</v>
      </c>
      <c r="Q28" s="19">
        <f t="shared" si="1"/>
        <v>157.51</v>
      </c>
      <c r="R28" s="1">
        <f>IF(AND(ISNUMBER(Q28),ISNUMBER(Q29)),Q28+Q29,IF(ISNUMBER(Q28),Q28,IF(ISNUMBER(Q29),Q29," ")))</f>
        <v>317.28</v>
      </c>
    </row>
    <row r="29" spans="1:18" ht="12.75">
      <c r="A29" s="4">
        <v>159</v>
      </c>
      <c r="B29" s="2" t="str">
        <f>B28</f>
        <v>Ромашкин Дмитрий</v>
      </c>
      <c r="C29" s="2"/>
      <c r="D29" s="2"/>
      <c r="E29" s="2"/>
      <c r="F29" s="2"/>
      <c r="G29" s="22">
        <f>IF(ISTEXT(B28),2," ")</f>
        <v>2</v>
      </c>
      <c r="H29" s="14">
        <v>2</v>
      </c>
      <c r="I29" s="15">
        <v>1</v>
      </c>
      <c r="J29" s="16">
        <v>0</v>
      </c>
      <c r="K29" s="14">
        <v>2</v>
      </c>
      <c r="L29" s="15">
        <v>3</v>
      </c>
      <c r="M29" s="15">
        <v>33</v>
      </c>
      <c r="N29" s="16">
        <v>77</v>
      </c>
      <c r="O29" s="17">
        <f t="shared" si="0"/>
        <v>153.77</v>
      </c>
      <c r="P29" s="18">
        <v>6</v>
      </c>
      <c r="Q29" s="19">
        <f t="shared" si="1"/>
        <v>159.77</v>
      </c>
      <c r="R29" s="3">
        <f>R28</f>
        <v>317.28</v>
      </c>
    </row>
    <row r="30" spans="1:18" ht="12.75">
      <c r="A30" s="4">
        <v>7</v>
      </c>
      <c r="B30" s="23" t="s">
        <v>55</v>
      </c>
      <c r="C30" s="24">
        <v>1986</v>
      </c>
      <c r="D30" s="24" t="s">
        <v>36</v>
      </c>
      <c r="E30" s="24" t="s">
        <v>18</v>
      </c>
      <c r="F30" s="24" t="s">
        <v>56</v>
      </c>
      <c r="G30" s="22">
        <f>IF(ISTEXT(B30),1," ")</f>
        <v>1</v>
      </c>
      <c r="H30" s="14">
        <v>0</v>
      </c>
      <c r="I30" s="15">
        <v>56</v>
      </c>
      <c r="J30" s="16">
        <v>0</v>
      </c>
      <c r="K30" s="14">
        <v>0</v>
      </c>
      <c r="L30" s="15">
        <v>58</v>
      </c>
      <c r="M30" s="15">
        <v>14</v>
      </c>
      <c r="N30" s="16">
        <v>95</v>
      </c>
      <c r="O30" s="17">
        <f t="shared" si="0"/>
        <v>134.95</v>
      </c>
      <c r="P30" s="18">
        <v>6</v>
      </c>
      <c r="Q30" s="19">
        <f t="shared" si="1"/>
        <v>140.95</v>
      </c>
      <c r="R30" s="1">
        <f>IF(AND(ISNUMBER(Q30),ISNUMBER(Q31)),Q30+Q31,IF(ISNUMBER(Q30),Q30,IF(ISNUMBER(Q31),Q31," ")))</f>
        <v>323.9</v>
      </c>
    </row>
    <row r="31" spans="1:18" ht="12.75">
      <c r="A31" s="4">
        <v>158</v>
      </c>
      <c r="B31" s="2" t="str">
        <f>B30</f>
        <v>Лютарович Дмитрий</v>
      </c>
      <c r="C31" s="2"/>
      <c r="D31" s="2"/>
      <c r="E31" s="2"/>
      <c r="F31" s="2"/>
      <c r="G31" s="22">
        <f>IF(ISTEXT(B30),2," ")</f>
        <v>2</v>
      </c>
      <c r="H31" s="14">
        <v>2</v>
      </c>
      <c r="I31" s="15">
        <v>3</v>
      </c>
      <c r="J31" s="16">
        <v>0</v>
      </c>
      <c r="K31" s="14">
        <v>2</v>
      </c>
      <c r="L31" s="15">
        <v>5</v>
      </c>
      <c r="M31" s="15">
        <v>10</v>
      </c>
      <c r="N31" s="16">
        <v>95</v>
      </c>
      <c r="O31" s="17">
        <f t="shared" si="0"/>
        <v>130.95</v>
      </c>
      <c r="P31" s="18">
        <v>52</v>
      </c>
      <c r="Q31" s="19">
        <f t="shared" si="1"/>
        <v>182.95</v>
      </c>
      <c r="R31" s="3">
        <f>R30</f>
        <v>323.9</v>
      </c>
    </row>
    <row r="32" spans="1:18" ht="12.75">
      <c r="A32" s="4">
        <v>8</v>
      </c>
      <c r="B32" s="23" t="s">
        <v>34</v>
      </c>
      <c r="C32" s="24">
        <v>1979</v>
      </c>
      <c r="D32" s="24">
        <v>1</v>
      </c>
      <c r="E32" s="24" t="s">
        <v>21</v>
      </c>
      <c r="F32" s="24" t="s">
        <v>43</v>
      </c>
      <c r="G32" s="22">
        <f>IF(ISTEXT(B32),1," ")</f>
        <v>1</v>
      </c>
      <c r="H32" s="14">
        <v>0</v>
      </c>
      <c r="I32" s="15">
        <v>43</v>
      </c>
      <c r="J32" s="16">
        <v>0</v>
      </c>
      <c r="K32" s="14">
        <v>0</v>
      </c>
      <c r="L32" s="15">
        <v>45</v>
      </c>
      <c r="M32" s="15">
        <v>33</v>
      </c>
      <c r="N32" s="16">
        <v>76</v>
      </c>
      <c r="O32" s="17">
        <f t="shared" si="0"/>
        <v>153.76</v>
      </c>
      <c r="P32" s="18">
        <v>4</v>
      </c>
      <c r="Q32" s="19">
        <f t="shared" si="1"/>
        <v>157.76</v>
      </c>
      <c r="R32" s="1">
        <f>IF(AND(ISNUMBER(Q32),ISNUMBER(Q33)),Q32+Q33,IF(ISNUMBER(Q32),Q32,IF(ISNUMBER(Q33),Q33," ")))</f>
        <v>324.74</v>
      </c>
    </row>
    <row r="33" spans="1:18" ht="12.75">
      <c r="A33" s="4">
        <v>137</v>
      </c>
      <c r="B33" s="2" t="str">
        <f>B32</f>
        <v>Хижняков Алексей</v>
      </c>
      <c r="C33" s="2"/>
      <c r="D33" s="2"/>
      <c r="E33" s="2"/>
      <c r="F33" s="2"/>
      <c r="G33" s="22">
        <f>IF(ISTEXT(B32),2," ")</f>
        <v>2</v>
      </c>
      <c r="H33" s="14">
        <v>1</v>
      </c>
      <c r="I33" s="15">
        <v>50</v>
      </c>
      <c r="J33" s="16">
        <v>0</v>
      </c>
      <c r="K33" s="14">
        <v>1</v>
      </c>
      <c r="L33" s="15">
        <v>52</v>
      </c>
      <c r="M33" s="15">
        <v>38</v>
      </c>
      <c r="N33" s="16">
        <v>98</v>
      </c>
      <c r="O33" s="17">
        <f t="shared" si="0"/>
        <v>158.98</v>
      </c>
      <c r="P33" s="18">
        <v>8</v>
      </c>
      <c r="Q33" s="19">
        <f t="shared" si="1"/>
        <v>166.98</v>
      </c>
      <c r="R33" s="3">
        <f>R32</f>
        <v>324.74</v>
      </c>
    </row>
    <row r="34" spans="1:18" ht="12.75">
      <c r="A34" s="4">
        <v>9</v>
      </c>
      <c r="B34" s="23" t="s">
        <v>54</v>
      </c>
      <c r="C34" s="24">
        <v>1978</v>
      </c>
      <c r="D34" s="24">
        <v>1</v>
      </c>
      <c r="E34" s="24" t="s">
        <v>21</v>
      </c>
      <c r="F34" s="24" t="s">
        <v>28</v>
      </c>
      <c r="G34" s="22">
        <f>IF(ISTEXT(B34),1," ")</f>
        <v>1</v>
      </c>
      <c r="H34" s="14">
        <v>0</v>
      </c>
      <c r="I34" s="15">
        <v>49</v>
      </c>
      <c r="J34" s="16">
        <v>0</v>
      </c>
      <c r="K34" s="14">
        <v>0</v>
      </c>
      <c r="L34" s="15">
        <v>51</v>
      </c>
      <c r="M34" s="15">
        <v>48</v>
      </c>
      <c r="N34" s="16">
        <v>26</v>
      </c>
      <c r="O34" s="17">
        <f t="shared" si="0"/>
        <v>168.26</v>
      </c>
      <c r="P34" s="18">
        <v>2</v>
      </c>
      <c r="Q34" s="19">
        <f t="shared" si="1"/>
        <v>170.26</v>
      </c>
      <c r="R34" s="1">
        <f>IF(AND(ISNUMBER(Q34),ISNUMBER(Q35)),Q34+Q35,IF(ISNUMBER(Q34),Q34,IF(ISNUMBER(Q35),Q35," ")))</f>
        <v>330.92999999999995</v>
      </c>
    </row>
    <row r="35" spans="1:18" ht="12.75">
      <c r="A35" s="4">
        <v>119</v>
      </c>
      <c r="B35" s="2" t="str">
        <f>B34</f>
        <v>Жулидов Павел</v>
      </c>
      <c r="C35" s="2"/>
      <c r="D35" s="2"/>
      <c r="E35" s="2"/>
      <c r="F35" s="2"/>
      <c r="G35" s="22">
        <f>IF(ISTEXT(B34),2," ")</f>
        <v>2</v>
      </c>
      <c r="H35" s="14">
        <v>1</v>
      </c>
      <c r="I35" s="15">
        <v>55</v>
      </c>
      <c r="J35" s="16">
        <v>0</v>
      </c>
      <c r="K35" s="14">
        <v>1</v>
      </c>
      <c r="L35" s="15">
        <v>57</v>
      </c>
      <c r="M35" s="15">
        <v>36</v>
      </c>
      <c r="N35" s="16">
        <v>67</v>
      </c>
      <c r="O35" s="17">
        <f t="shared" si="0"/>
        <v>156.67</v>
      </c>
      <c r="P35" s="18">
        <v>4</v>
      </c>
      <c r="Q35" s="19">
        <f t="shared" si="1"/>
        <v>160.67</v>
      </c>
      <c r="R35" s="3">
        <f>R34</f>
        <v>330.92999999999995</v>
      </c>
    </row>
    <row r="36" spans="1:18" ht="12.75">
      <c r="A36" s="4">
        <v>10</v>
      </c>
      <c r="B36" s="23" t="s">
        <v>49</v>
      </c>
      <c r="C36" s="24">
        <v>1989</v>
      </c>
      <c r="D36" s="24" t="s">
        <v>26</v>
      </c>
      <c r="E36" s="24" t="s">
        <v>20</v>
      </c>
      <c r="F36" s="24" t="s">
        <v>13</v>
      </c>
      <c r="G36" s="22">
        <f>IF(ISTEXT(B36),1," ")</f>
        <v>1</v>
      </c>
      <c r="H36" s="14">
        <v>0</v>
      </c>
      <c r="I36" s="15">
        <v>55</v>
      </c>
      <c r="J36" s="16">
        <v>0</v>
      </c>
      <c r="K36" s="14">
        <v>0</v>
      </c>
      <c r="L36" s="15">
        <v>57</v>
      </c>
      <c r="M36" s="15">
        <v>30</v>
      </c>
      <c r="N36" s="16">
        <v>64</v>
      </c>
      <c r="O36" s="17">
        <f t="shared" si="0"/>
        <v>150.64</v>
      </c>
      <c r="P36" s="18">
        <v>2</v>
      </c>
      <c r="Q36" s="19">
        <f t="shared" si="1"/>
        <v>152.64</v>
      </c>
      <c r="R36" s="1">
        <f>IF(AND(ISNUMBER(Q36),ISNUMBER(Q37)),Q36+Q37,IF(ISNUMBER(Q36),Q36,IF(ISNUMBER(Q37),Q37," ")))</f>
        <v>344.65</v>
      </c>
    </row>
    <row r="37" spans="1:18" ht="12.75">
      <c r="A37" s="4">
        <v>177</v>
      </c>
      <c r="B37" s="2" t="str">
        <f>B36</f>
        <v>Казак Егор</v>
      </c>
      <c r="C37" s="2"/>
      <c r="D37" s="2"/>
      <c r="E37" s="2"/>
      <c r="F37" s="2"/>
      <c r="G37" s="22">
        <f>IF(ISTEXT(B36),2," ")</f>
        <v>2</v>
      </c>
      <c r="H37" s="14">
        <v>2</v>
      </c>
      <c r="I37" s="15">
        <v>2</v>
      </c>
      <c r="J37" s="16">
        <v>0</v>
      </c>
      <c r="K37" s="14">
        <v>2</v>
      </c>
      <c r="L37" s="15">
        <v>5</v>
      </c>
      <c r="M37" s="15">
        <v>4</v>
      </c>
      <c r="N37" s="16">
        <v>1</v>
      </c>
      <c r="O37" s="17">
        <f t="shared" si="0"/>
        <v>184.01</v>
      </c>
      <c r="P37" s="18">
        <v>8</v>
      </c>
      <c r="Q37" s="19">
        <f t="shared" si="1"/>
        <v>192.01</v>
      </c>
      <c r="R37" s="3">
        <f>R36</f>
        <v>344.65</v>
      </c>
    </row>
    <row r="38" spans="1:18" ht="12.75">
      <c r="A38" s="4">
        <v>11</v>
      </c>
      <c r="B38" s="23" t="s">
        <v>44</v>
      </c>
      <c r="C38" s="24">
        <v>1959</v>
      </c>
      <c r="D38" s="24">
        <v>1</v>
      </c>
      <c r="E38" s="24" t="s">
        <v>21</v>
      </c>
      <c r="F38" s="24" t="s">
        <v>43</v>
      </c>
      <c r="G38" s="22">
        <f>IF(ISTEXT(B50),1," ")</f>
        <v>1</v>
      </c>
      <c r="H38" s="14">
        <v>0</v>
      </c>
      <c r="I38" s="15">
        <v>51</v>
      </c>
      <c r="J38" s="16">
        <v>0</v>
      </c>
      <c r="K38" s="14">
        <v>0</v>
      </c>
      <c r="L38" s="15">
        <v>54</v>
      </c>
      <c r="M38" s="15">
        <v>0</v>
      </c>
      <c r="N38" s="16">
        <v>64</v>
      </c>
      <c r="O38" s="17">
        <f t="shared" si="0"/>
        <v>180.64</v>
      </c>
      <c r="P38" s="18">
        <v>6</v>
      </c>
      <c r="Q38" s="19">
        <f t="shared" si="1"/>
        <v>186.64</v>
      </c>
      <c r="R38" s="1">
        <f>IF(AND(ISNUMBER(Q38),ISNUMBER(Q39)),Q38+Q39,IF(ISNUMBER(Q38),Q38,IF(ISNUMBER(Q39),Q39," ")))</f>
        <v>356.84</v>
      </c>
    </row>
    <row r="39" spans="1:18" ht="12.75">
      <c r="A39" s="4">
        <v>148</v>
      </c>
      <c r="B39" s="2" t="str">
        <f>B38</f>
        <v>Романовский Алексей</v>
      </c>
      <c r="C39" s="2"/>
      <c r="D39" s="2"/>
      <c r="E39" s="2"/>
      <c r="F39" s="2"/>
      <c r="G39" s="22">
        <f>IF(ISTEXT(B50),2," ")</f>
        <v>2</v>
      </c>
      <c r="H39" s="14">
        <v>1</v>
      </c>
      <c r="I39" s="15">
        <v>57</v>
      </c>
      <c r="J39" s="16">
        <v>0</v>
      </c>
      <c r="K39" s="14">
        <v>1</v>
      </c>
      <c r="L39" s="15">
        <v>59</v>
      </c>
      <c r="M39" s="15">
        <v>44</v>
      </c>
      <c r="N39" s="16">
        <v>20</v>
      </c>
      <c r="O39" s="17">
        <f t="shared" si="0"/>
        <v>164.2</v>
      </c>
      <c r="P39" s="18">
        <v>6</v>
      </c>
      <c r="Q39" s="19">
        <f t="shared" si="1"/>
        <v>170.2</v>
      </c>
      <c r="R39" s="3">
        <f>R38</f>
        <v>356.84</v>
      </c>
    </row>
    <row r="40" spans="1:18" ht="12.75">
      <c r="A40" s="4">
        <v>12</v>
      </c>
      <c r="B40" s="23" t="s">
        <v>47</v>
      </c>
      <c r="C40" s="24">
        <v>1987</v>
      </c>
      <c r="D40" s="24" t="s">
        <v>26</v>
      </c>
      <c r="E40" s="24" t="s">
        <v>20</v>
      </c>
      <c r="F40" s="24" t="s">
        <v>75</v>
      </c>
      <c r="G40" s="22">
        <f>IF(ISTEXT(B40),1," ")</f>
        <v>1</v>
      </c>
      <c r="H40" s="14">
        <v>0</v>
      </c>
      <c r="I40" s="15">
        <v>42</v>
      </c>
      <c r="J40" s="16">
        <v>0</v>
      </c>
      <c r="K40" s="14">
        <v>0</v>
      </c>
      <c r="L40" s="15">
        <v>44</v>
      </c>
      <c r="M40" s="15">
        <v>55</v>
      </c>
      <c r="N40" s="16">
        <v>80</v>
      </c>
      <c r="O40" s="17">
        <f t="shared" si="0"/>
        <v>175.8</v>
      </c>
      <c r="P40" s="18">
        <v>4</v>
      </c>
      <c r="Q40" s="19">
        <f t="shared" si="1"/>
        <v>179.8</v>
      </c>
      <c r="R40" s="1">
        <f>IF(AND(ISNUMBER(Q40),ISNUMBER(Q41)),Q40+Q41,IF(ISNUMBER(Q40),Q40,IF(ISNUMBER(Q41),Q41," ")))</f>
        <v>358.25</v>
      </c>
    </row>
    <row r="41" spans="1:18" ht="12.75">
      <c r="A41" s="4">
        <v>187</v>
      </c>
      <c r="B41" s="2" t="str">
        <f>B40</f>
        <v>Шпилевский Серг.</v>
      </c>
      <c r="C41" s="2"/>
      <c r="D41" s="2"/>
      <c r="E41" s="2"/>
      <c r="F41" s="2"/>
      <c r="G41" s="22">
        <f>IF(ISTEXT(B40),2," ")</f>
        <v>2</v>
      </c>
      <c r="H41" s="14">
        <v>1</v>
      </c>
      <c r="I41" s="15">
        <v>48</v>
      </c>
      <c r="J41" s="16">
        <v>0</v>
      </c>
      <c r="K41" s="14">
        <v>1</v>
      </c>
      <c r="L41" s="15">
        <v>50</v>
      </c>
      <c r="M41" s="15">
        <v>54</v>
      </c>
      <c r="N41" s="16">
        <v>45</v>
      </c>
      <c r="O41" s="17">
        <f t="shared" si="0"/>
        <v>174.45</v>
      </c>
      <c r="P41" s="18">
        <v>4</v>
      </c>
      <c r="Q41" s="19">
        <f t="shared" si="1"/>
        <v>178.45</v>
      </c>
      <c r="R41" s="3">
        <f>R40</f>
        <v>358.25</v>
      </c>
    </row>
    <row r="42" spans="1:18" ht="12.75">
      <c r="A42" s="4">
        <v>13</v>
      </c>
      <c r="B42" s="23" t="s">
        <v>12</v>
      </c>
      <c r="C42" s="24">
        <v>1992</v>
      </c>
      <c r="D42" s="24" t="s">
        <v>17</v>
      </c>
      <c r="E42" s="24" t="s">
        <v>11</v>
      </c>
      <c r="F42" s="25" t="s">
        <v>60</v>
      </c>
      <c r="G42" s="22">
        <f>IF(ISTEXT(B60),1," ")</f>
        <v>1</v>
      </c>
      <c r="H42" s="14">
        <v>0</v>
      </c>
      <c r="I42" s="15">
        <v>50</v>
      </c>
      <c r="J42" s="16">
        <v>0</v>
      </c>
      <c r="K42" s="14">
        <v>0</v>
      </c>
      <c r="L42" s="15">
        <v>52</v>
      </c>
      <c r="M42" s="15">
        <v>47</v>
      </c>
      <c r="N42" s="16">
        <v>11</v>
      </c>
      <c r="O42" s="17">
        <f t="shared" si="0"/>
        <v>167.11</v>
      </c>
      <c r="P42" s="18">
        <v>10</v>
      </c>
      <c r="Q42" s="19">
        <f t="shared" si="1"/>
        <v>177.11</v>
      </c>
      <c r="R42" s="1">
        <f>IF(AND(ISNUMBER(Q42),ISNUMBER(Q43)),Q42+Q43,IF(ISNUMBER(Q42),Q42,IF(ISNUMBER(Q43),Q43," ")))</f>
        <v>358.91</v>
      </c>
    </row>
    <row r="43" spans="1:18" ht="12.75">
      <c r="A43" s="4">
        <v>175</v>
      </c>
      <c r="B43" s="2" t="str">
        <f>B42</f>
        <v>Клепацкий Виталий</v>
      </c>
      <c r="C43" s="2"/>
      <c r="D43" s="2"/>
      <c r="E43" s="2"/>
      <c r="F43" s="2"/>
      <c r="G43" s="22">
        <f>IF(ISTEXT(B60),2," ")</f>
        <v>2</v>
      </c>
      <c r="H43" s="14">
        <v>1</v>
      </c>
      <c r="I43" s="15">
        <v>56</v>
      </c>
      <c r="J43" s="16">
        <v>0</v>
      </c>
      <c r="K43" s="14">
        <v>1</v>
      </c>
      <c r="L43" s="15">
        <v>58</v>
      </c>
      <c r="M43" s="15">
        <v>57</v>
      </c>
      <c r="N43" s="16">
        <v>80</v>
      </c>
      <c r="O43" s="17">
        <f t="shared" si="0"/>
        <v>177.8</v>
      </c>
      <c r="P43" s="18">
        <v>4</v>
      </c>
      <c r="Q43" s="19">
        <f t="shared" si="1"/>
        <v>181.8</v>
      </c>
      <c r="R43" s="3">
        <f>R42</f>
        <v>358.91</v>
      </c>
    </row>
    <row r="44" spans="1:18" ht="12.75">
      <c r="A44" s="4">
        <v>14</v>
      </c>
      <c r="B44" s="23" t="s">
        <v>40</v>
      </c>
      <c r="C44" s="24">
        <v>1979</v>
      </c>
      <c r="D44" s="24">
        <v>3</v>
      </c>
      <c r="E44" s="24" t="s">
        <v>21</v>
      </c>
      <c r="F44" s="24" t="s">
        <v>28</v>
      </c>
      <c r="G44" s="22">
        <f>IF(ISTEXT(B44),1," ")</f>
        <v>1</v>
      </c>
      <c r="H44" s="14">
        <v>0</v>
      </c>
      <c r="I44" s="15">
        <v>46</v>
      </c>
      <c r="J44" s="16">
        <v>0</v>
      </c>
      <c r="K44" s="14">
        <v>0</v>
      </c>
      <c r="L44" s="15">
        <v>49</v>
      </c>
      <c r="M44" s="15">
        <v>4</v>
      </c>
      <c r="N44" s="16">
        <v>9</v>
      </c>
      <c r="O44" s="17">
        <f t="shared" si="0"/>
        <v>184.09</v>
      </c>
      <c r="P44" s="18">
        <v>4</v>
      </c>
      <c r="Q44" s="19">
        <f t="shared" si="1"/>
        <v>188.09</v>
      </c>
      <c r="R44" s="1">
        <f>IF(AND(ISNUMBER(Q44),ISNUMBER(Q45)),Q44+Q45,IF(ISNUMBER(Q44),Q44,IF(ISNUMBER(Q45),Q45," ")))</f>
        <v>368.89</v>
      </c>
    </row>
    <row r="45" spans="1:18" ht="12.75">
      <c r="A45" s="4">
        <v>131</v>
      </c>
      <c r="B45" s="2" t="str">
        <f>B44</f>
        <v>Могилевский Фёдор</v>
      </c>
      <c r="C45" s="2"/>
      <c r="D45" s="2"/>
      <c r="E45" s="2"/>
      <c r="F45" s="2"/>
      <c r="G45" s="22">
        <f>IF(ISTEXT(B44),2," ")</f>
        <v>2</v>
      </c>
      <c r="H45" s="14">
        <v>1</v>
      </c>
      <c r="I45" s="15">
        <v>53</v>
      </c>
      <c r="J45" s="16">
        <v>0</v>
      </c>
      <c r="K45" s="14">
        <v>1</v>
      </c>
      <c r="L45" s="15">
        <v>55</v>
      </c>
      <c r="M45" s="15">
        <v>54</v>
      </c>
      <c r="N45" s="16">
        <v>80</v>
      </c>
      <c r="O45" s="17">
        <f t="shared" si="0"/>
        <v>174.8</v>
      </c>
      <c r="P45" s="18">
        <v>6</v>
      </c>
      <c r="Q45" s="19">
        <f t="shared" si="1"/>
        <v>180.8</v>
      </c>
      <c r="R45" s="3">
        <f>R44</f>
        <v>368.89</v>
      </c>
    </row>
    <row r="46" spans="1:18" ht="12.75">
      <c r="A46" s="4">
        <v>15</v>
      </c>
      <c r="B46" s="23" t="s">
        <v>45</v>
      </c>
      <c r="C46" s="24">
        <v>1962</v>
      </c>
      <c r="D46" s="24" t="s">
        <v>36</v>
      </c>
      <c r="E46" s="24" t="s">
        <v>18</v>
      </c>
      <c r="F46" s="24" t="s">
        <v>27</v>
      </c>
      <c r="G46" s="22">
        <f>IF(ISTEXT(B56),1," ")</f>
        <v>1</v>
      </c>
      <c r="H46" s="14">
        <v>0</v>
      </c>
      <c r="I46" s="15">
        <v>53</v>
      </c>
      <c r="J46" s="16">
        <v>0</v>
      </c>
      <c r="K46" s="14">
        <v>0</v>
      </c>
      <c r="L46" s="15">
        <v>55</v>
      </c>
      <c r="M46" s="15">
        <v>40</v>
      </c>
      <c r="N46" s="16">
        <v>1</v>
      </c>
      <c r="O46" s="17">
        <f t="shared" si="0"/>
        <v>160.01</v>
      </c>
      <c r="P46" s="18">
        <v>4</v>
      </c>
      <c r="Q46" s="19">
        <f t="shared" si="1"/>
        <v>164.01</v>
      </c>
      <c r="R46" s="1">
        <f>IF(AND(ISNUMBER(Q46),ISNUMBER(Q47)),Q46+Q47,IF(ISNUMBER(Q46),Q46,IF(ISNUMBER(Q47),Q47," ")))</f>
        <v>383.74</v>
      </c>
    </row>
    <row r="47" spans="1:18" ht="12.75">
      <c r="A47" s="4">
        <v>180</v>
      </c>
      <c r="B47" s="2" t="str">
        <f>B46</f>
        <v>Головачев Александр</v>
      </c>
      <c r="C47" s="2"/>
      <c r="D47" s="2"/>
      <c r="E47" s="2"/>
      <c r="F47" s="2"/>
      <c r="G47" s="22">
        <f>IF(ISTEXT(B56),2," ")</f>
        <v>2</v>
      </c>
      <c r="H47" s="14">
        <v>2</v>
      </c>
      <c r="I47" s="15">
        <v>0</v>
      </c>
      <c r="J47" s="16">
        <v>0</v>
      </c>
      <c r="K47" s="14">
        <v>2</v>
      </c>
      <c r="L47" s="15">
        <v>2</v>
      </c>
      <c r="M47" s="15">
        <v>45</v>
      </c>
      <c r="N47" s="16">
        <v>73</v>
      </c>
      <c r="O47" s="17">
        <f t="shared" si="0"/>
        <v>165.73</v>
      </c>
      <c r="P47" s="18">
        <v>54</v>
      </c>
      <c r="Q47" s="19">
        <f t="shared" si="1"/>
        <v>219.73</v>
      </c>
      <c r="R47" s="3">
        <f>R46</f>
        <v>383.74</v>
      </c>
    </row>
    <row r="48" spans="1:18" ht="12.75">
      <c r="A48" s="5">
        <v>16</v>
      </c>
      <c r="B48" s="23" t="s">
        <v>76</v>
      </c>
      <c r="C48" s="24">
        <v>1969</v>
      </c>
      <c r="D48" s="24" t="s">
        <v>26</v>
      </c>
      <c r="E48" s="24" t="s">
        <v>21</v>
      </c>
      <c r="F48" s="24" t="s">
        <v>22</v>
      </c>
      <c r="G48" s="22">
        <f>IF(ISTEXT(B48),1," ")</f>
        <v>1</v>
      </c>
      <c r="H48" s="14">
        <v>0</v>
      </c>
      <c r="I48" s="15">
        <v>47</v>
      </c>
      <c r="J48" s="16">
        <v>0</v>
      </c>
      <c r="K48" s="14">
        <v>0</v>
      </c>
      <c r="L48" s="15">
        <v>50</v>
      </c>
      <c r="M48" s="15">
        <v>18</v>
      </c>
      <c r="N48" s="16">
        <v>73</v>
      </c>
      <c r="O48" s="17">
        <f t="shared" si="0"/>
        <v>198.73</v>
      </c>
      <c r="P48" s="18">
        <v>0</v>
      </c>
      <c r="Q48" s="19">
        <f t="shared" si="1"/>
        <v>198.73</v>
      </c>
      <c r="R48" s="1">
        <f>IF(AND(ISNUMBER(Q48),ISNUMBER(Q49)),Q48+Q49,IF(ISNUMBER(Q48),Q48,IF(ISNUMBER(Q49),Q49," ")))</f>
        <v>396.34000000000003</v>
      </c>
    </row>
    <row r="49" spans="1:18" ht="12.75">
      <c r="A49" s="4">
        <v>192</v>
      </c>
      <c r="B49" s="2" t="str">
        <f>B48</f>
        <v>Кардашин Сергей</v>
      </c>
      <c r="C49" s="2"/>
      <c r="D49" s="2"/>
      <c r="E49" s="2"/>
      <c r="F49" s="2"/>
      <c r="G49" s="22">
        <f>IF(ISTEXT(B48),2," ")</f>
        <v>2</v>
      </c>
      <c r="H49" s="14">
        <v>1</v>
      </c>
      <c r="I49" s="15">
        <v>54</v>
      </c>
      <c r="J49" s="16">
        <v>0</v>
      </c>
      <c r="K49" s="14">
        <v>1</v>
      </c>
      <c r="L49" s="15">
        <v>57</v>
      </c>
      <c r="M49" s="15">
        <v>15</v>
      </c>
      <c r="N49" s="16">
        <v>61</v>
      </c>
      <c r="O49" s="17">
        <f t="shared" si="0"/>
        <v>195.61</v>
      </c>
      <c r="P49" s="18">
        <v>2</v>
      </c>
      <c r="Q49" s="19">
        <f t="shared" si="1"/>
        <v>197.61</v>
      </c>
      <c r="R49" s="3">
        <f>R48</f>
        <v>396.34000000000003</v>
      </c>
    </row>
    <row r="50" spans="1:18" ht="12.75">
      <c r="A50" s="5">
        <v>17</v>
      </c>
      <c r="B50" s="23" t="s">
        <v>41</v>
      </c>
      <c r="C50" s="24">
        <v>1994</v>
      </c>
      <c r="D50" s="24" t="s">
        <v>17</v>
      </c>
      <c r="E50" s="24" t="s">
        <v>18</v>
      </c>
      <c r="F50" s="24" t="s">
        <v>19</v>
      </c>
      <c r="G50" s="22">
        <f>IF(ISTEXT(B40),1," ")</f>
        <v>1</v>
      </c>
      <c r="H50" s="14">
        <v>0</v>
      </c>
      <c r="I50" s="15">
        <v>39</v>
      </c>
      <c r="J50" s="16">
        <v>0</v>
      </c>
      <c r="K50" s="14">
        <v>0</v>
      </c>
      <c r="L50" s="15">
        <v>42</v>
      </c>
      <c r="M50" s="15">
        <v>1</v>
      </c>
      <c r="N50" s="16">
        <v>82</v>
      </c>
      <c r="O50" s="17">
        <f aca="true" t="shared" si="2" ref="O50:O81">IF(AND(ISNUMBER(I50),ISNUMBER(L50)),(K50-H50)*60^2+(L50-I50)*60+(M50-J50)+(N50)/100," ")</f>
        <v>181.82</v>
      </c>
      <c r="P50" s="18">
        <v>4</v>
      </c>
      <c r="Q50" s="19">
        <f aca="true" t="shared" si="3" ref="Q50:Q81">IF(ISNUMBER(O50),O50+P50," ")</f>
        <v>185.82</v>
      </c>
      <c r="R50" s="1">
        <f>IF(AND(ISNUMBER(Q50),ISNUMBER(Q51)),Q50+Q51,IF(ISNUMBER(Q50),Q50,IF(ISNUMBER(Q51),Q51," ")))</f>
        <v>398.36</v>
      </c>
    </row>
    <row r="51" spans="1:18" ht="12.75">
      <c r="A51" s="4">
        <v>136</v>
      </c>
      <c r="B51" s="2" t="str">
        <f>B50</f>
        <v>Павлюченко Дмитрий</v>
      </c>
      <c r="C51" s="2"/>
      <c r="D51" s="2"/>
      <c r="E51" s="2"/>
      <c r="F51" s="2"/>
      <c r="G51" s="22">
        <f>IF(ISTEXT(B40),2," ")</f>
        <v>2</v>
      </c>
      <c r="H51" s="14">
        <v>1</v>
      </c>
      <c r="I51" s="15">
        <v>42</v>
      </c>
      <c r="J51" s="16">
        <v>0</v>
      </c>
      <c r="K51" s="14">
        <v>1</v>
      </c>
      <c r="L51" s="15">
        <v>45</v>
      </c>
      <c r="M51" s="15">
        <v>26</v>
      </c>
      <c r="N51" s="16">
        <v>54</v>
      </c>
      <c r="O51" s="17">
        <f t="shared" si="2"/>
        <v>206.54</v>
      </c>
      <c r="P51" s="18">
        <v>6</v>
      </c>
      <c r="Q51" s="19">
        <f t="shared" si="3"/>
        <v>212.54</v>
      </c>
      <c r="R51" s="3">
        <f>R50</f>
        <v>398.36</v>
      </c>
    </row>
    <row r="52" spans="1:18" ht="12.75">
      <c r="A52" s="5">
        <v>18</v>
      </c>
      <c r="B52" s="23" t="s">
        <v>42</v>
      </c>
      <c r="C52" s="24">
        <v>1978</v>
      </c>
      <c r="D52" s="24">
        <v>2</v>
      </c>
      <c r="E52" s="24" t="s">
        <v>21</v>
      </c>
      <c r="F52" s="24" t="s">
        <v>43</v>
      </c>
      <c r="G52" s="22">
        <f>IF(ISTEXT(B98),1," ")</f>
        <v>1</v>
      </c>
      <c r="H52" s="14">
        <v>0</v>
      </c>
      <c r="I52" s="15">
        <v>33</v>
      </c>
      <c r="J52" s="16">
        <v>0</v>
      </c>
      <c r="K52" s="14">
        <v>0</v>
      </c>
      <c r="L52" s="15">
        <v>36</v>
      </c>
      <c r="M52" s="15">
        <v>5</v>
      </c>
      <c r="N52" s="16">
        <v>73</v>
      </c>
      <c r="O52" s="17">
        <f t="shared" si="2"/>
        <v>185.73</v>
      </c>
      <c r="P52" s="18">
        <v>2</v>
      </c>
      <c r="Q52" s="19">
        <f t="shared" si="3"/>
        <v>187.73</v>
      </c>
      <c r="R52" s="1">
        <f>IF(AND(ISNUMBER(Q52),ISNUMBER(Q53)),Q52+Q53,IF(ISNUMBER(Q52),Q52,IF(ISNUMBER(Q53),Q53," ")))</f>
        <v>403.04999999999995</v>
      </c>
    </row>
    <row r="53" spans="1:18" ht="12.75">
      <c r="A53" s="4">
        <v>168</v>
      </c>
      <c r="B53" s="2" t="str">
        <f>B52</f>
        <v>Подобряев Алексей</v>
      </c>
      <c r="C53" s="2"/>
      <c r="D53" s="2"/>
      <c r="E53" s="2"/>
      <c r="F53" s="2"/>
      <c r="G53" s="22">
        <f>IF(ISTEXT(B98),2," ")</f>
        <v>2</v>
      </c>
      <c r="H53" s="14">
        <v>1</v>
      </c>
      <c r="I53" s="15">
        <v>37</v>
      </c>
      <c r="J53" s="16">
        <v>0</v>
      </c>
      <c r="K53" s="14">
        <v>1</v>
      </c>
      <c r="L53" s="15">
        <v>39</v>
      </c>
      <c r="M53" s="15">
        <v>43</v>
      </c>
      <c r="N53" s="16">
        <v>32</v>
      </c>
      <c r="O53" s="17">
        <f t="shared" si="2"/>
        <v>163.32</v>
      </c>
      <c r="P53" s="18">
        <v>52</v>
      </c>
      <c r="Q53" s="19">
        <f t="shared" si="3"/>
        <v>215.32</v>
      </c>
      <c r="R53" s="3">
        <f>R52</f>
        <v>403.04999999999995</v>
      </c>
    </row>
    <row r="54" spans="1:18" ht="12.75">
      <c r="A54" s="4">
        <v>19</v>
      </c>
      <c r="B54" s="23" t="s">
        <v>39</v>
      </c>
      <c r="C54" s="24">
        <v>1993</v>
      </c>
      <c r="D54" s="24">
        <v>1</v>
      </c>
      <c r="E54" s="24" t="s">
        <v>20</v>
      </c>
      <c r="F54" s="24" t="s">
        <v>13</v>
      </c>
      <c r="G54" s="22">
        <f>IF(ISTEXT(B70),1," ")</f>
        <v>1</v>
      </c>
      <c r="H54" s="14">
        <v>0</v>
      </c>
      <c r="I54" s="15">
        <v>52</v>
      </c>
      <c r="J54" s="16">
        <v>0</v>
      </c>
      <c r="K54" s="14">
        <v>0</v>
      </c>
      <c r="L54" s="15">
        <v>55</v>
      </c>
      <c r="M54" s="15">
        <v>2</v>
      </c>
      <c r="N54" s="16">
        <v>32</v>
      </c>
      <c r="O54" s="17">
        <f t="shared" si="2"/>
        <v>182.32</v>
      </c>
      <c r="P54" s="18">
        <v>2</v>
      </c>
      <c r="Q54" s="19">
        <f t="shared" si="3"/>
        <v>184.32</v>
      </c>
      <c r="R54" s="1">
        <f>IF(AND(ISNUMBER(Q54),ISNUMBER(Q55)),Q54+Q55,IF(ISNUMBER(Q54),Q54,IF(ISNUMBER(Q55),Q55," ")))</f>
        <v>410.40999999999997</v>
      </c>
    </row>
    <row r="55" spans="1:18" ht="12.75">
      <c r="A55" s="4">
        <v>134</v>
      </c>
      <c r="B55" s="2" t="str">
        <f>B54</f>
        <v>Третьяк Павел</v>
      </c>
      <c r="C55" s="2"/>
      <c r="D55" s="2"/>
      <c r="E55" s="2"/>
      <c r="F55" s="2"/>
      <c r="G55" s="22">
        <f>IF(ISTEXT(B70),2," ")</f>
        <v>2</v>
      </c>
      <c r="H55" s="14">
        <v>1</v>
      </c>
      <c r="I55" s="15">
        <v>59</v>
      </c>
      <c r="J55" s="16">
        <v>0</v>
      </c>
      <c r="K55" s="14">
        <v>2</v>
      </c>
      <c r="L55" s="15">
        <v>1</v>
      </c>
      <c r="M55" s="15">
        <v>50</v>
      </c>
      <c r="N55" s="16">
        <v>9</v>
      </c>
      <c r="O55" s="17">
        <f t="shared" si="2"/>
        <v>170.09</v>
      </c>
      <c r="P55" s="18">
        <v>56</v>
      </c>
      <c r="Q55" s="19">
        <f t="shared" si="3"/>
        <v>226.09</v>
      </c>
      <c r="R55" s="3">
        <f>R54</f>
        <v>410.40999999999997</v>
      </c>
    </row>
    <row r="56" spans="1:18" ht="12.75">
      <c r="A56" s="5">
        <v>20</v>
      </c>
      <c r="B56" s="23" t="s">
        <v>38</v>
      </c>
      <c r="C56" s="24">
        <v>1990</v>
      </c>
      <c r="D56" s="24" t="s">
        <v>26</v>
      </c>
      <c r="E56" s="24" t="s">
        <v>11</v>
      </c>
      <c r="F56" s="25" t="s">
        <v>60</v>
      </c>
      <c r="G56" s="22">
        <f>IF(ISTEXT(B28),1," ")</f>
        <v>1</v>
      </c>
      <c r="H56" s="14">
        <v>0</v>
      </c>
      <c r="I56" s="15">
        <v>38</v>
      </c>
      <c r="J56" s="16">
        <v>0</v>
      </c>
      <c r="K56" s="14">
        <v>0</v>
      </c>
      <c r="L56" s="15">
        <v>41</v>
      </c>
      <c r="M56" s="15">
        <v>20</v>
      </c>
      <c r="N56" s="16">
        <v>80</v>
      </c>
      <c r="O56" s="17">
        <f t="shared" si="2"/>
        <v>200.8</v>
      </c>
      <c r="P56" s="18">
        <v>12</v>
      </c>
      <c r="Q56" s="19">
        <f t="shared" si="3"/>
        <v>212.8</v>
      </c>
      <c r="R56" s="1">
        <f>IF(AND(ISNUMBER(Q56),ISNUMBER(Q57)),Q56+Q57,IF(ISNUMBER(Q56),Q56,IF(ISNUMBER(Q57),Q57," ")))</f>
        <v>410.69</v>
      </c>
    </row>
    <row r="57" spans="1:18" ht="12.75">
      <c r="A57" s="4">
        <v>114</v>
      </c>
      <c r="B57" s="2" t="str">
        <f>B56</f>
        <v>Прозецкий Андрей</v>
      </c>
      <c r="C57" s="2"/>
      <c r="D57" s="2"/>
      <c r="E57" s="2"/>
      <c r="F57" s="2"/>
      <c r="G57" s="22">
        <f>IF(ISTEXT(B28),2," ")</f>
        <v>2</v>
      </c>
      <c r="H57" s="14">
        <v>1</v>
      </c>
      <c r="I57" s="15">
        <v>41</v>
      </c>
      <c r="J57" s="16">
        <v>0</v>
      </c>
      <c r="K57" s="14">
        <v>1</v>
      </c>
      <c r="L57" s="15">
        <v>44</v>
      </c>
      <c r="M57" s="15">
        <v>9</v>
      </c>
      <c r="N57" s="16">
        <v>89</v>
      </c>
      <c r="O57" s="17">
        <f t="shared" si="2"/>
        <v>189.89</v>
      </c>
      <c r="P57" s="18">
        <v>8</v>
      </c>
      <c r="Q57" s="19">
        <f t="shared" si="3"/>
        <v>197.89</v>
      </c>
      <c r="R57" s="3">
        <f>R56</f>
        <v>410.69</v>
      </c>
    </row>
    <row r="58" spans="1:18" ht="12.75">
      <c r="A58" s="4">
        <v>21</v>
      </c>
      <c r="B58" s="23" t="s">
        <v>32</v>
      </c>
      <c r="C58" s="24">
        <v>1990</v>
      </c>
      <c r="D58" s="24">
        <v>1</v>
      </c>
      <c r="E58" s="24" t="s">
        <v>11</v>
      </c>
      <c r="F58" s="25" t="s">
        <v>60</v>
      </c>
      <c r="G58" s="22">
        <f>IF(ISTEXT(B70),1," ")</f>
        <v>1</v>
      </c>
      <c r="H58" s="14">
        <v>0</v>
      </c>
      <c r="I58" s="15">
        <v>41</v>
      </c>
      <c r="J58" s="16">
        <v>0</v>
      </c>
      <c r="K58" s="14">
        <v>0</v>
      </c>
      <c r="L58" s="15">
        <v>43</v>
      </c>
      <c r="M58" s="15">
        <v>56</v>
      </c>
      <c r="N58" s="16">
        <v>48</v>
      </c>
      <c r="O58" s="17">
        <f t="shared" si="2"/>
        <v>176.48</v>
      </c>
      <c r="P58" s="18">
        <v>6</v>
      </c>
      <c r="Q58" s="19">
        <f t="shared" si="3"/>
        <v>182.48</v>
      </c>
      <c r="R58" s="1">
        <f>IF(AND(ISNUMBER(Q58),ISNUMBER(Q59)),Q58+Q59,IF(ISNUMBER(Q58),Q58,IF(ISNUMBER(Q59),Q59," ")))</f>
        <v>429.67999999999995</v>
      </c>
    </row>
    <row r="59" spans="1:18" ht="12.75">
      <c r="A59" s="4">
        <v>160</v>
      </c>
      <c r="B59" s="2" t="str">
        <f>B58</f>
        <v>Морозов Андрей</v>
      </c>
      <c r="C59" s="2"/>
      <c r="D59" s="2"/>
      <c r="E59" s="2"/>
      <c r="F59" s="2"/>
      <c r="G59" s="22">
        <f>IF(ISTEXT(B70),2," ")</f>
        <v>2</v>
      </c>
      <c r="H59" s="14">
        <v>1</v>
      </c>
      <c r="I59" s="15">
        <v>46</v>
      </c>
      <c r="J59" s="16">
        <v>0</v>
      </c>
      <c r="K59" s="14">
        <v>1</v>
      </c>
      <c r="L59" s="15">
        <v>49</v>
      </c>
      <c r="M59" s="15">
        <v>11</v>
      </c>
      <c r="N59" s="16">
        <v>20</v>
      </c>
      <c r="O59" s="17">
        <f t="shared" si="2"/>
        <v>191.2</v>
      </c>
      <c r="P59" s="18">
        <v>56</v>
      </c>
      <c r="Q59" s="19">
        <f t="shared" si="3"/>
        <v>247.2</v>
      </c>
      <c r="R59" s="3">
        <f>R58</f>
        <v>429.67999999999995</v>
      </c>
    </row>
    <row r="60" spans="1:18" ht="12.75">
      <c r="A60" s="4">
        <v>22</v>
      </c>
      <c r="B60" s="23" t="s">
        <v>67</v>
      </c>
      <c r="C60" s="24">
        <v>1974</v>
      </c>
      <c r="D60" s="24">
        <v>3</v>
      </c>
      <c r="E60" s="30" t="s">
        <v>21</v>
      </c>
      <c r="F60" s="30" t="s">
        <v>66</v>
      </c>
      <c r="G60" s="22">
        <f>IF(ISTEXT(B60),1," ")</f>
        <v>1</v>
      </c>
      <c r="H60" s="14">
        <v>0</v>
      </c>
      <c r="I60" s="15">
        <v>25</v>
      </c>
      <c r="J60" s="16">
        <v>0</v>
      </c>
      <c r="K60" s="14">
        <v>0</v>
      </c>
      <c r="L60" s="15">
        <v>28</v>
      </c>
      <c r="M60" s="15">
        <v>30</v>
      </c>
      <c r="N60" s="16">
        <v>30</v>
      </c>
      <c r="O60" s="17">
        <f t="shared" si="2"/>
        <v>210.3</v>
      </c>
      <c r="P60" s="18">
        <v>12</v>
      </c>
      <c r="Q60" s="19">
        <f t="shared" si="3"/>
        <v>222.3</v>
      </c>
      <c r="R60" s="1">
        <f>IF(AND(ISNUMBER(Q60),ISNUMBER(Q61)),Q60+Q61,IF(ISNUMBER(Q60),Q60,IF(ISNUMBER(Q61),Q61," ")))</f>
        <v>450.03</v>
      </c>
    </row>
    <row r="61" spans="1:18" ht="12.75">
      <c r="A61" s="4">
        <v>127</v>
      </c>
      <c r="B61" s="2" t="str">
        <f>B60</f>
        <v>Николаев Ефим</v>
      </c>
      <c r="C61" s="2"/>
      <c r="D61" s="2"/>
      <c r="E61" s="2"/>
      <c r="F61" s="2"/>
      <c r="G61" s="22">
        <f>IF(ISTEXT(B60),2," ")</f>
        <v>2</v>
      </c>
      <c r="H61" s="14">
        <v>1</v>
      </c>
      <c r="I61" s="15">
        <v>28</v>
      </c>
      <c r="J61" s="16">
        <v>0</v>
      </c>
      <c r="K61" s="14">
        <v>1</v>
      </c>
      <c r="L61" s="15">
        <v>31</v>
      </c>
      <c r="M61" s="15">
        <v>37</v>
      </c>
      <c r="N61" s="16">
        <v>73</v>
      </c>
      <c r="O61" s="17">
        <f t="shared" si="2"/>
        <v>217.73</v>
      </c>
      <c r="P61" s="18">
        <v>10</v>
      </c>
      <c r="Q61" s="19">
        <f t="shared" si="3"/>
        <v>227.73</v>
      </c>
      <c r="R61" s="3">
        <f>R60</f>
        <v>450.03</v>
      </c>
    </row>
    <row r="62" spans="1:18" ht="12.75">
      <c r="A62" s="4">
        <v>23</v>
      </c>
      <c r="B62" s="23" t="s">
        <v>37</v>
      </c>
      <c r="C62" s="24">
        <v>1994</v>
      </c>
      <c r="D62" s="24" t="s">
        <v>17</v>
      </c>
      <c r="E62" s="24" t="s">
        <v>18</v>
      </c>
      <c r="F62" s="24" t="s">
        <v>19</v>
      </c>
      <c r="G62" s="22">
        <f>IF(ISTEXT(B90),1," ")</f>
        <v>1</v>
      </c>
      <c r="H62" s="14">
        <v>0</v>
      </c>
      <c r="I62" s="15">
        <v>35</v>
      </c>
      <c r="J62" s="16">
        <v>0</v>
      </c>
      <c r="K62" s="14">
        <v>0</v>
      </c>
      <c r="L62" s="15">
        <v>38</v>
      </c>
      <c r="M62" s="15">
        <v>21</v>
      </c>
      <c r="N62" s="16">
        <v>6</v>
      </c>
      <c r="O62" s="17">
        <f t="shared" si="2"/>
        <v>201.06</v>
      </c>
      <c r="P62" s="18">
        <v>68</v>
      </c>
      <c r="Q62" s="19">
        <f t="shared" si="3"/>
        <v>269.06</v>
      </c>
      <c r="R62" s="1">
        <f>IF(AND(ISNUMBER(Q62),ISNUMBER(Q63)),Q62+Q63,IF(ISNUMBER(Q62),Q62,IF(ISNUMBER(Q63),Q63," ")))</f>
        <v>464.01</v>
      </c>
    </row>
    <row r="63" spans="1:18" ht="12.75">
      <c r="A63" s="4">
        <v>151</v>
      </c>
      <c r="B63" s="2" t="str">
        <f>B62</f>
        <v>Демьянович Демьян</v>
      </c>
      <c r="C63" s="2"/>
      <c r="D63" s="2"/>
      <c r="E63" s="2"/>
      <c r="F63" s="2"/>
      <c r="G63" s="22">
        <f>IF(ISTEXT(B90),2," ")</f>
        <v>2</v>
      </c>
      <c r="H63" s="14">
        <v>1</v>
      </c>
      <c r="I63" s="15">
        <v>43</v>
      </c>
      <c r="J63" s="16">
        <v>0</v>
      </c>
      <c r="K63" s="14">
        <v>1</v>
      </c>
      <c r="L63" s="15">
        <v>46</v>
      </c>
      <c r="M63" s="15">
        <v>10</v>
      </c>
      <c r="N63" s="16">
        <v>95</v>
      </c>
      <c r="O63" s="17">
        <f t="shared" si="2"/>
        <v>190.95</v>
      </c>
      <c r="P63" s="18">
        <v>4</v>
      </c>
      <c r="Q63" s="19">
        <f t="shared" si="3"/>
        <v>194.95</v>
      </c>
      <c r="R63" s="3">
        <f>R62</f>
        <v>464.01</v>
      </c>
    </row>
    <row r="64" spans="1:18" ht="12.75">
      <c r="A64" s="4">
        <v>24</v>
      </c>
      <c r="B64" s="23" t="s">
        <v>69</v>
      </c>
      <c r="C64" s="24">
        <v>1972</v>
      </c>
      <c r="D64" s="24">
        <v>3</v>
      </c>
      <c r="E64" s="30" t="s">
        <v>21</v>
      </c>
      <c r="F64" s="24" t="s">
        <v>22</v>
      </c>
      <c r="G64" s="22">
        <f>IF(ISTEXT(B64),1," ")</f>
        <v>1</v>
      </c>
      <c r="H64" s="14">
        <v>0</v>
      </c>
      <c r="I64" s="15">
        <v>29</v>
      </c>
      <c r="J64" s="16">
        <v>0</v>
      </c>
      <c r="K64" s="14">
        <v>0</v>
      </c>
      <c r="L64" s="15">
        <v>32</v>
      </c>
      <c r="M64" s="15">
        <v>18</v>
      </c>
      <c r="N64" s="16">
        <v>61</v>
      </c>
      <c r="O64" s="17">
        <f t="shared" si="2"/>
        <v>198.61</v>
      </c>
      <c r="P64" s="18">
        <v>8</v>
      </c>
      <c r="Q64" s="19">
        <f t="shared" si="3"/>
        <v>206.61</v>
      </c>
      <c r="R64" s="1">
        <f>IF(AND(ISNUMBER(Q64),ISNUMBER(Q65)),Q64+Q65,IF(ISNUMBER(Q64),Q64,IF(ISNUMBER(Q65),Q65," ")))</f>
        <v>464.41</v>
      </c>
    </row>
    <row r="65" spans="1:18" ht="12.75">
      <c r="A65" s="4">
        <v>170</v>
      </c>
      <c r="B65" s="2" t="str">
        <f>B64</f>
        <v>Иванов Сергей</v>
      </c>
      <c r="C65" s="2"/>
      <c r="D65" s="2"/>
      <c r="E65" s="2"/>
      <c r="F65" s="2"/>
      <c r="G65" s="22">
        <f>IF(ISTEXT(B64),2," ")</f>
        <v>2</v>
      </c>
      <c r="H65" s="14">
        <v>1</v>
      </c>
      <c r="I65" s="15">
        <v>33</v>
      </c>
      <c r="J65" s="16">
        <v>0</v>
      </c>
      <c r="K65" s="14">
        <v>1</v>
      </c>
      <c r="L65" s="15">
        <v>37</v>
      </c>
      <c r="M65" s="15">
        <v>7</v>
      </c>
      <c r="N65" s="16">
        <v>80</v>
      </c>
      <c r="O65" s="17">
        <f t="shared" si="2"/>
        <v>247.8</v>
      </c>
      <c r="P65" s="18">
        <v>10</v>
      </c>
      <c r="Q65" s="19">
        <f t="shared" si="3"/>
        <v>257.8</v>
      </c>
      <c r="R65" s="3">
        <f>R64</f>
        <v>464.41</v>
      </c>
    </row>
    <row r="66" spans="1:18" ht="12.75">
      <c r="A66" s="4">
        <v>25</v>
      </c>
      <c r="B66" s="23" t="s">
        <v>73</v>
      </c>
      <c r="C66" s="24">
        <v>1982</v>
      </c>
      <c r="D66" s="24">
        <v>3</v>
      </c>
      <c r="E66" s="24" t="s">
        <v>21</v>
      </c>
      <c r="F66" s="24" t="s">
        <v>28</v>
      </c>
      <c r="G66" s="22">
        <f>IF(ISTEXT(B38),1," ")</f>
        <v>1</v>
      </c>
      <c r="H66" s="14">
        <v>0</v>
      </c>
      <c r="I66" s="15">
        <v>37</v>
      </c>
      <c r="J66" s="16">
        <v>0</v>
      </c>
      <c r="K66" s="14">
        <v>0</v>
      </c>
      <c r="L66" s="15">
        <v>40</v>
      </c>
      <c r="M66" s="15">
        <v>25</v>
      </c>
      <c r="N66" s="16">
        <v>57</v>
      </c>
      <c r="O66" s="17">
        <f t="shared" si="2"/>
        <v>205.57</v>
      </c>
      <c r="P66" s="18">
        <v>8</v>
      </c>
      <c r="Q66" s="19">
        <f t="shared" si="3"/>
        <v>213.57</v>
      </c>
      <c r="R66" s="1">
        <f>IF(AND(ISNUMBER(Q66),ISNUMBER(Q67)),Q66+Q67,IF(ISNUMBER(Q66),Q66,IF(ISNUMBER(Q67),Q67," ")))</f>
        <v>489.21</v>
      </c>
    </row>
    <row r="67" spans="1:18" ht="12.75">
      <c r="A67" s="4">
        <v>106</v>
      </c>
      <c r="B67" s="2" t="str">
        <f>B66</f>
        <v>Буров Михаил</v>
      </c>
      <c r="C67" s="2"/>
      <c r="D67" s="2"/>
      <c r="E67" s="2"/>
      <c r="F67" s="2"/>
      <c r="G67" s="22">
        <f>IF(ISTEXT(B38),2," ")</f>
        <v>2</v>
      </c>
      <c r="H67" s="14">
        <v>1</v>
      </c>
      <c r="I67" s="15">
        <v>40</v>
      </c>
      <c r="J67" s="16">
        <v>0</v>
      </c>
      <c r="K67" s="14">
        <v>1</v>
      </c>
      <c r="L67" s="15">
        <v>43</v>
      </c>
      <c r="M67" s="15">
        <v>35</v>
      </c>
      <c r="N67" s="16">
        <v>64</v>
      </c>
      <c r="O67" s="17">
        <f t="shared" si="2"/>
        <v>215.64</v>
      </c>
      <c r="P67" s="18">
        <v>60</v>
      </c>
      <c r="Q67" s="19">
        <f t="shared" si="3"/>
        <v>275.64</v>
      </c>
      <c r="R67" s="3">
        <f>R66</f>
        <v>489.21</v>
      </c>
    </row>
    <row r="68" spans="1:18" ht="12.75">
      <c r="A68" s="4">
        <v>26</v>
      </c>
      <c r="B68" s="23" t="s">
        <v>68</v>
      </c>
      <c r="C68" s="24">
        <v>1978</v>
      </c>
      <c r="D68" s="24" t="s">
        <v>17</v>
      </c>
      <c r="E68" s="24" t="s">
        <v>21</v>
      </c>
      <c r="F68" s="24" t="s">
        <v>22</v>
      </c>
      <c r="G68" s="22">
        <f>IF(ISTEXT(B68),1," ")</f>
        <v>1</v>
      </c>
      <c r="H68" s="14">
        <v>0</v>
      </c>
      <c r="I68" s="15">
        <v>26</v>
      </c>
      <c r="J68" s="16">
        <v>0</v>
      </c>
      <c r="K68" s="14">
        <v>0</v>
      </c>
      <c r="L68" s="15">
        <v>29</v>
      </c>
      <c r="M68" s="15">
        <v>24</v>
      </c>
      <c r="N68" s="16">
        <v>30</v>
      </c>
      <c r="O68" s="17">
        <f t="shared" si="2"/>
        <v>204.3</v>
      </c>
      <c r="P68" s="18">
        <v>56</v>
      </c>
      <c r="Q68" s="19">
        <f t="shared" si="3"/>
        <v>260.3</v>
      </c>
      <c r="R68" s="1">
        <f>IF(AND(ISNUMBER(Q68),ISNUMBER(Q69)),Q68+Q69,IF(ISNUMBER(Q68),Q68,IF(ISNUMBER(Q69),Q69," ")))</f>
        <v>491.15</v>
      </c>
    </row>
    <row r="69" spans="1:18" ht="12.75">
      <c r="A69" s="4">
        <v>112</v>
      </c>
      <c r="B69" s="2" t="str">
        <f>B68</f>
        <v>Якимычев Сергей</v>
      </c>
      <c r="C69" s="2"/>
      <c r="D69" s="2"/>
      <c r="E69" s="2"/>
      <c r="F69" s="2"/>
      <c r="G69" s="22">
        <f>IF(ISTEXT(B68),2," ")</f>
        <v>2</v>
      </c>
      <c r="H69" s="14">
        <v>1</v>
      </c>
      <c r="I69" s="15">
        <v>29</v>
      </c>
      <c r="J69" s="16">
        <v>0</v>
      </c>
      <c r="K69" s="14">
        <v>1</v>
      </c>
      <c r="L69" s="15">
        <v>32</v>
      </c>
      <c r="M69" s="15">
        <v>36</v>
      </c>
      <c r="N69" s="16">
        <v>85</v>
      </c>
      <c r="O69" s="17">
        <f t="shared" si="2"/>
        <v>216.85</v>
      </c>
      <c r="P69" s="18">
        <v>14</v>
      </c>
      <c r="Q69" s="19">
        <f t="shared" si="3"/>
        <v>230.85</v>
      </c>
      <c r="R69" s="3">
        <f>R68</f>
        <v>491.15</v>
      </c>
    </row>
    <row r="70" spans="1:18" ht="12.75">
      <c r="A70" s="4">
        <v>27</v>
      </c>
      <c r="B70" s="23" t="s">
        <v>74</v>
      </c>
      <c r="C70" s="24">
        <v>1975</v>
      </c>
      <c r="D70" s="24" t="s">
        <v>36</v>
      </c>
      <c r="E70" s="24" t="s">
        <v>18</v>
      </c>
      <c r="F70" s="24" t="s">
        <v>27</v>
      </c>
      <c r="G70" s="22">
        <f>IF(ISTEXT(B70),1," ")</f>
        <v>1</v>
      </c>
      <c r="H70" s="14">
        <v>0</v>
      </c>
      <c r="I70" s="15">
        <v>40</v>
      </c>
      <c r="J70" s="16">
        <v>0</v>
      </c>
      <c r="K70" s="14">
        <v>0</v>
      </c>
      <c r="L70" s="15">
        <v>43</v>
      </c>
      <c r="M70" s="15">
        <v>21</v>
      </c>
      <c r="N70" s="16">
        <v>20</v>
      </c>
      <c r="O70" s="17">
        <f t="shared" si="2"/>
        <v>201.2</v>
      </c>
      <c r="P70" s="18">
        <v>4</v>
      </c>
      <c r="Q70" s="19">
        <f t="shared" si="3"/>
        <v>205.2</v>
      </c>
      <c r="R70" s="1">
        <f>IF(AND(ISNUMBER(Q70),ISNUMBER(Q71)),Q70+Q71,IF(ISNUMBER(Q70),Q70,IF(ISNUMBER(Q71),Q71," ")))</f>
        <v>491.65</v>
      </c>
    </row>
    <row r="71" spans="1:18" ht="12.75">
      <c r="A71" s="4">
        <v>117</v>
      </c>
      <c r="B71" s="2" t="str">
        <f>B70</f>
        <v>Челядинский Сергей</v>
      </c>
      <c r="C71" s="2"/>
      <c r="D71" s="2"/>
      <c r="E71" s="2"/>
      <c r="F71" s="2"/>
      <c r="G71" s="22">
        <f>IF(ISTEXT(B70),2," ")</f>
        <v>2</v>
      </c>
      <c r="H71" s="14">
        <v>1</v>
      </c>
      <c r="I71" s="15">
        <v>45</v>
      </c>
      <c r="J71" s="16">
        <v>0</v>
      </c>
      <c r="K71" s="14">
        <v>1</v>
      </c>
      <c r="L71" s="15">
        <v>47</v>
      </c>
      <c r="M71" s="15">
        <v>58</v>
      </c>
      <c r="N71" s="16">
        <v>45</v>
      </c>
      <c r="O71" s="17">
        <f t="shared" si="2"/>
        <v>178.45</v>
      </c>
      <c r="P71" s="18">
        <v>108</v>
      </c>
      <c r="Q71" s="19">
        <f t="shared" si="3"/>
        <v>286.45</v>
      </c>
      <c r="R71" s="3">
        <f>R70</f>
        <v>491.65</v>
      </c>
    </row>
    <row r="72" spans="1:18" ht="12.75">
      <c r="A72" s="4">
        <v>28</v>
      </c>
      <c r="B72" s="23" t="s">
        <v>25</v>
      </c>
      <c r="C72" s="24">
        <v>1958</v>
      </c>
      <c r="D72" s="24" t="s">
        <v>26</v>
      </c>
      <c r="E72" s="24" t="s">
        <v>18</v>
      </c>
      <c r="F72" s="24" t="s">
        <v>27</v>
      </c>
      <c r="G72" s="22">
        <f>IF(ISTEXT(B84),1," ")</f>
        <v>1</v>
      </c>
      <c r="H72" s="14">
        <v>0</v>
      </c>
      <c r="I72" s="15">
        <v>34</v>
      </c>
      <c r="J72" s="16">
        <v>0</v>
      </c>
      <c r="K72" s="14">
        <v>0</v>
      </c>
      <c r="L72" s="15">
        <v>37</v>
      </c>
      <c r="M72" s="15">
        <v>22</v>
      </c>
      <c r="N72" s="16">
        <v>32</v>
      </c>
      <c r="O72" s="17">
        <f t="shared" si="2"/>
        <v>202.32</v>
      </c>
      <c r="P72" s="18">
        <v>6</v>
      </c>
      <c r="Q72" s="19">
        <f t="shared" si="3"/>
        <v>208.32</v>
      </c>
      <c r="R72" s="1">
        <f>IF(AND(ISNUMBER(Q72),ISNUMBER(Q73)),Q72+Q73,IF(ISNUMBER(Q72),Q72,IF(ISNUMBER(Q73),Q73," ")))</f>
        <v>498.58</v>
      </c>
    </row>
    <row r="73" spans="1:18" ht="12.75">
      <c r="A73" s="4">
        <v>167</v>
      </c>
      <c r="B73" s="2" t="str">
        <f>B72</f>
        <v>Новиков Александр</v>
      </c>
      <c r="C73" s="2"/>
      <c r="D73" s="2"/>
      <c r="E73" s="2"/>
      <c r="F73" s="2"/>
      <c r="G73" s="22">
        <f>IF(ISTEXT(B84),2," ")</f>
        <v>2</v>
      </c>
      <c r="H73" s="14">
        <v>1</v>
      </c>
      <c r="I73" s="15">
        <v>38</v>
      </c>
      <c r="J73" s="16">
        <v>0</v>
      </c>
      <c r="K73" s="14">
        <v>1</v>
      </c>
      <c r="L73" s="15">
        <v>41</v>
      </c>
      <c r="M73" s="15">
        <v>52</v>
      </c>
      <c r="N73" s="16">
        <v>26</v>
      </c>
      <c r="O73" s="17">
        <f t="shared" si="2"/>
        <v>232.26</v>
      </c>
      <c r="P73" s="18">
        <v>58</v>
      </c>
      <c r="Q73" s="19">
        <f t="shared" si="3"/>
        <v>290.26</v>
      </c>
      <c r="R73" s="3">
        <f>R72</f>
        <v>498.58</v>
      </c>
    </row>
    <row r="74" spans="1:18" ht="12.75">
      <c r="A74" s="4">
        <v>29</v>
      </c>
      <c r="B74" s="23" t="s">
        <v>23</v>
      </c>
      <c r="C74" s="24">
        <v>1979</v>
      </c>
      <c r="D74" s="24">
        <v>3</v>
      </c>
      <c r="E74" s="24" t="s">
        <v>21</v>
      </c>
      <c r="F74" s="24" t="s">
        <v>22</v>
      </c>
      <c r="G74" s="22">
        <f>IF(ISTEXT(B74),1," ")</f>
        <v>1</v>
      </c>
      <c r="H74" s="14">
        <v>0</v>
      </c>
      <c r="I74" s="15">
        <v>27</v>
      </c>
      <c r="J74" s="16">
        <v>0</v>
      </c>
      <c r="K74" s="14">
        <v>0</v>
      </c>
      <c r="L74" s="15">
        <v>30</v>
      </c>
      <c r="M74" s="15">
        <v>55</v>
      </c>
      <c r="N74" s="16">
        <v>1</v>
      </c>
      <c r="O74" s="17">
        <f t="shared" si="2"/>
        <v>235.01</v>
      </c>
      <c r="P74" s="18">
        <v>6</v>
      </c>
      <c r="Q74" s="19">
        <f t="shared" si="3"/>
        <v>241.01</v>
      </c>
      <c r="R74" s="1">
        <f>IF(AND(ISNUMBER(Q74),ISNUMBER(Q75)),Q74+Q75,IF(ISNUMBER(Q74),Q74,IF(ISNUMBER(Q75),Q75," ")))</f>
        <v>521.55</v>
      </c>
    </row>
    <row r="75" spans="1:18" ht="12.75">
      <c r="A75" s="4">
        <v>156</v>
      </c>
      <c r="B75" s="2" t="str">
        <f>B74</f>
        <v>Резвин Сергей</v>
      </c>
      <c r="C75" s="2"/>
      <c r="D75" s="2"/>
      <c r="E75" s="2"/>
      <c r="F75" s="2"/>
      <c r="G75" s="22">
        <f>IF(ISTEXT(B74),2," ")</f>
        <v>2</v>
      </c>
      <c r="H75" s="14">
        <v>1</v>
      </c>
      <c r="I75" s="15">
        <v>31</v>
      </c>
      <c r="J75" s="16">
        <v>0</v>
      </c>
      <c r="K75" s="14">
        <v>1</v>
      </c>
      <c r="L75" s="15">
        <v>34</v>
      </c>
      <c r="M75" s="15">
        <v>38</v>
      </c>
      <c r="N75" s="16">
        <v>54</v>
      </c>
      <c r="O75" s="17">
        <f t="shared" si="2"/>
        <v>218.54</v>
      </c>
      <c r="P75" s="18">
        <v>62</v>
      </c>
      <c r="Q75" s="19">
        <f t="shared" si="3"/>
        <v>280.53999999999996</v>
      </c>
      <c r="R75" s="3">
        <f>R74</f>
        <v>521.55</v>
      </c>
    </row>
    <row r="76" spans="1:18" ht="12.75">
      <c r="A76" s="4">
        <v>30</v>
      </c>
      <c r="B76" s="23" t="s">
        <v>31</v>
      </c>
      <c r="C76" s="24">
        <v>1994</v>
      </c>
      <c r="D76" s="24">
        <v>1</v>
      </c>
      <c r="E76" s="24" t="s">
        <v>18</v>
      </c>
      <c r="F76" s="24" t="s">
        <v>19</v>
      </c>
      <c r="G76" s="22">
        <f>IF(ISTEXT(B76),1," ")</f>
        <v>1</v>
      </c>
      <c r="H76" s="14">
        <v>0</v>
      </c>
      <c r="I76" s="15">
        <v>45</v>
      </c>
      <c r="J76" s="16">
        <v>0</v>
      </c>
      <c r="K76" s="14">
        <v>0</v>
      </c>
      <c r="L76" s="15">
        <v>48</v>
      </c>
      <c r="M76" s="15">
        <v>4</v>
      </c>
      <c r="N76" s="16">
        <v>39</v>
      </c>
      <c r="O76" s="17">
        <f t="shared" si="2"/>
        <v>184.39</v>
      </c>
      <c r="P76" s="18">
        <v>104</v>
      </c>
      <c r="Q76" s="19">
        <f t="shared" si="3"/>
        <v>288.39</v>
      </c>
      <c r="R76" s="1">
        <f>IF(AND(ISNUMBER(Q76),ISNUMBER(Q77)),Q76+Q77,IF(ISNUMBER(Q76),Q76,IF(ISNUMBER(Q77),Q77," ")))</f>
        <v>533.68</v>
      </c>
    </row>
    <row r="77" spans="1:18" ht="12.75">
      <c r="A77" s="4">
        <v>199</v>
      </c>
      <c r="B77" s="2" t="str">
        <f>B76</f>
        <v>Шмидт Никита</v>
      </c>
      <c r="C77" s="2"/>
      <c r="D77" s="2"/>
      <c r="E77" s="2"/>
      <c r="F77" s="2"/>
      <c r="G77" s="13">
        <f>IF(ISTEXT(B76),2," ")</f>
        <v>2</v>
      </c>
      <c r="H77" s="14">
        <v>1</v>
      </c>
      <c r="I77" s="15">
        <v>52</v>
      </c>
      <c r="J77" s="16">
        <v>0</v>
      </c>
      <c r="K77" s="14">
        <v>1</v>
      </c>
      <c r="L77" s="15">
        <v>55</v>
      </c>
      <c r="M77" s="15">
        <v>11</v>
      </c>
      <c r="N77" s="16">
        <v>29</v>
      </c>
      <c r="O77" s="17">
        <f t="shared" si="2"/>
        <v>191.29</v>
      </c>
      <c r="P77" s="18">
        <v>54</v>
      </c>
      <c r="Q77" s="19">
        <f t="shared" si="3"/>
        <v>245.29</v>
      </c>
      <c r="R77" s="3">
        <f>R76</f>
        <v>533.68</v>
      </c>
    </row>
    <row r="78" spans="1:18" ht="12.75">
      <c r="A78" s="5">
        <v>31</v>
      </c>
      <c r="B78" s="23" t="s">
        <v>153</v>
      </c>
      <c r="C78" s="24">
        <v>1972</v>
      </c>
      <c r="D78" s="30" t="s">
        <v>17</v>
      </c>
      <c r="E78" s="30" t="s">
        <v>21</v>
      </c>
      <c r="F78" s="24" t="s">
        <v>22</v>
      </c>
      <c r="G78" s="22">
        <f>IF(ISTEXT(B92),1," ")</f>
        <v>1</v>
      </c>
      <c r="H78" s="14">
        <v>0</v>
      </c>
      <c r="I78" s="15">
        <v>32</v>
      </c>
      <c r="J78" s="16">
        <v>0</v>
      </c>
      <c r="K78" s="14">
        <v>0</v>
      </c>
      <c r="L78" s="15">
        <v>36</v>
      </c>
      <c r="M78" s="15">
        <v>0</v>
      </c>
      <c r="N78" s="16">
        <v>80</v>
      </c>
      <c r="O78" s="17">
        <f t="shared" si="2"/>
        <v>240.8</v>
      </c>
      <c r="P78" s="18">
        <v>62</v>
      </c>
      <c r="Q78" s="19">
        <f t="shared" si="3"/>
        <v>302.8</v>
      </c>
      <c r="R78" s="1">
        <f>IF(AND(ISNUMBER(Q78),ISNUMBER(Q79)),Q78+Q79,IF(ISNUMBER(Q78),Q78,IF(ISNUMBER(Q79),Q79," ")))</f>
        <v>583.47</v>
      </c>
    </row>
    <row r="79" spans="1:18" ht="12.75">
      <c r="A79" s="4">
        <v>108</v>
      </c>
      <c r="B79" s="2" t="str">
        <f>B78</f>
        <v>Иocилевич Леонид</v>
      </c>
      <c r="C79" s="2"/>
      <c r="D79" s="2"/>
      <c r="E79" s="2"/>
      <c r="F79" s="2"/>
      <c r="G79" s="13">
        <f>IF(ISTEXT(B92),2," ")</f>
        <v>2</v>
      </c>
      <c r="H79" s="14">
        <v>1</v>
      </c>
      <c r="I79" s="15">
        <v>36</v>
      </c>
      <c r="J79" s="16">
        <v>0</v>
      </c>
      <c r="K79" s="14">
        <v>1</v>
      </c>
      <c r="L79" s="15">
        <v>39</v>
      </c>
      <c r="M79" s="15">
        <v>34</v>
      </c>
      <c r="N79" s="16">
        <v>67</v>
      </c>
      <c r="O79" s="17">
        <f t="shared" si="2"/>
        <v>214.67</v>
      </c>
      <c r="P79" s="18">
        <v>66</v>
      </c>
      <c r="Q79" s="19">
        <f t="shared" si="3"/>
        <v>280.66999999999996</v>
      </c>
      <c r="R79" s="3">
        <f>R78</f>
        <v>583.47</v>
      </c>
    </row>
    <row r="80" spans="1:18" ht="12.75">
      <c r="A80" s="5">
        <v>32</v>
      </c>
      <c r="B80" s="29" t="s">
        <v>65</v>
      </c>
      <c r="C80" s="30">
        <v>1980</v>
      </c>
      <c r="D80" s="30">
        <v>2</v>
      </c>
      <c r="E80" s="30" t="s">
        <v>21</v>
      </c>
      <c r="F80" s="30" t="s">
        <v>66</v>
      </c>
      <c r="G80" s="22">
        <f>IF(ISTEXT(B80),1," ")</f>
        <v>1</v>
      </c>
      <c r="H80" s="14">
        <v>0</v>
      </c>
      <c r="I80" s="15">
        <v>23</v>
      </c>
      <c r="J80" s="16">
        <v>0</v>
      </c>
      <c r="K80" s="14">
        <v>0</v>
      </c>
      <c r="L80" s="15">
        <v>26</v>
      </c>
      <c r="M80" s="15">
        <v>27</v>
      </c>
      <c r="N80" s="16">
        <v>51</v>
      </c>
      <c r="O80" s="17">
        <f t="shared" si="2"/>
        <v>207.51</v>
      </c>
      <c r="P80" s="18">
        <v>112</v>
      </c>
      <c r="Q80" s="19">
        <f t="shared" si="3"/>
        <v>319.51</v>
      </c>
      <c r="R80" s="1">
        <f>IF(AND(ISNUMBER(Q80),ISNUMBER(Q81)),Q80+Q81,IF(ISNUMBER(Q80),Q80,IF(ISNUMBER(Q81),Q81," ")))</f>
        <v>588.96</v>
      </c>
    </row>
    <row r="81" spans="1:18" ht="12.75">
      <c r="A81" s="4">
        <v>188</v>
      </c>
      <c r="B81" s="2" t="str">
        <f>B80</f>
        <v>Готовцев Андрей</v>
      </c>
      <c r="C81" s="2"/>
      <c r="D81" s="2"/>
      <c r="E81" s="2"/>
      <c r="F81" s="2"/>
      <c r="G81" s="22">
        <f>IF(ISTEXT(B80),2," ")</f>
        <v>2</v>
      </c>
      <c r="H81" s="14">
        <v>1</v>
      </c>
      <c r="I81" s="15">
        <v>26</v>
      </c>
      <c r="J81" s="16">
        <v>0</v>
      </c>
      <c r="K81" s="14">
        <v>1</v>
      </c>
      <c r="L81" s="15">
        <v>29</v>
      </c>
      <c r="M81" s="15">
        <v>29</v>
      </c>
      <c r="N81" s="16">
        <v>45</v>
      </c>
      <c r="O81" s="17">
        <f t="shared" si="2"/>
        <v>209.45</v>
      </c>
      <c r="P81" s="18">
        <v>60</v>
      </c>
      <c r="Q81" s="19">
        <f t="shared" si="3"/>
        <v>269.45</v>
      </c>
      <c r="R81" s="3">
        <f>R80</f>
        <v>588.96</v>
      </c>
    </row>
    <row r="82" spans="1:18" ht="12.75">
      <c r="A82" s="5">
        <v>33</v>
      </c>
      <c r="B82" s="23" t="s">
        <v>112</v>
      </c>
      <c r="C82" s="24">
        <v>1978</v>
      </c>
      <c r="D82" s="24" t="s">
        <v>17</v>
      </c>
      <c r="E82" s="24" t="s">
        <v>11</v>
      </c>
      <c r="F82" s="25" t="s">
        <v>113</v>
      </c>
      <c r="G82" s="22">
        <f>IF(ISTEXT(B82),1," ")</f>
        <v>1</v>
      </c>
      <c r="H82" s="14">
        <v>0</v>
      </c>
      <c r="I82" s="15">
        <v>24</v>
      </c>
      <c r="J82" s="16">
        <v>0</v>
      </c>
      <c r="K82" s="14">
        <v>0</v>
      </c>
      <c r="L82" s="15">
        <v>26</v>
      </c>
      <c r="M82" s="15">
        <v>57</v>
      </c>
      <c r="N82" s="16">
        <v>45</v>
      </c>
      <c r="O82" s="17">
        <f aca="true" t="shared" si="4" ref="O82:O95">IF(AND(ISNUMBER(I82),ISNUMBER(L82)),(K82-H82)*60^2+(L82-I82)*60+(M82-J82)+(N82)/100," ")</f>
        <v>177.45</v>
      </c>
      <c r="P82" s="18">
        <v>110</v>
      </c>
      <c r="Q82" s="19">
        <f aca="true" t="shared" si="5" ref="Q82:Q113">IF(ISNUMBER(O82),O82+P82," ")</f>
        <v>287.45</v>
      </c>
      <c r="R82" s="1">
        <f>IF(AND(ISNUMBER(Q82),ISNUMBER(Q83)),Q82+Q83,IF(ISNUMBER(Q82),Q82,IF(ISNUMBER(Q83),Q83," ")))</f>
        <v>648.9</v>
      </c>
    </row>
    <row r="83" spans="1:18" ht="12.75">
      <c r="A83" s="4">
        <v>13</v>
      </c>
      <c r="B83" s="2" t="str">
        <f>B82</f>
        <v>Шилак Александр</v>
      </c>
      <c r="C83" s="2"/>
      <c r="D83" s="2"/>
      <c r="E83" s="2"/>
      <c r="F83" s="2"/>
      <c r="G83" s="22">
        <f>IF(ISTEXT(B82),2," ")</f>
        <v>2</v>
      </c>
      <c r="H83" s="14">
        <v>1</v>
      </c>
      <c r="I83" s="15">
        <v>27</v>
      </c>
      <c r="J83" s="16">
        <v>0</v>
      </c>
      <c r="K83" s="14">
        <v>1</v>
      </c>
      <c r="L83" s="15">
        <v>30</v>
      </c>
      <c r="M83" s="15">
        <v>19</v>
      </c>
      <c r="N83" s="16">
        <v>45</v>
      </c>
      <c r="O83" s="17">
        <f t="shared" si="4"/>
        <v>199.45</v>
      </c>
      <c r="P83" s="18">
        <v>162</v>
      </c>
      <c r="Q83" s="19">
        <f t="shared" si="5"/>
        <v>361.45</v>
      </c>
      <c r="R83" s="3">
        <f>R82</f>
        <v>648.9</v>
      </c>
    </row>
    <row r="84" spans="1:18" ht="12.75">
      <c r="A84" s="4">
        <v>34</v>
      </c>
      <c r="B84" s="29" t="s">
        <v>29</v>
      </c>
      <c r="C84" s="30">
        <v>1978</v>
      </c>
      <c r="D84" s="31">
        <v>3</v>
      </c>
      <c r="E84" s="30" t="s">
        <v>21</v>
      </c>
      <c r="F84" s="30" t="s">
        <v>66</v>
      </c>
      <c r="G84" s="22">
        <f>IF(ISTEXT(B84),1," ")</f>
        <v>1</v>
      </c>
      <c r="H84" s="14">
        <v>0</v>
      </c>
      <c r="I84" s="15">
        <v>31</v>
      </c>
      <c r="J84" s="16">
        <v>0</v>
      </c>
      <c r="K84" s="14">
        <v>0</v>
      </c>
      <c r="L84" s="15">
        <v>35</v>
      </c>
      <c r="M84" s="15">
        <v>18</v>
      </c>
      <c r="N84" s="16">
        <v>5</v>
      </c>
      <c r="O84" s="17">
        <f t="shared" si="4"/>
        <v>258.05</v>
      </c>
      <c r="P84" s="18">
        <v>60</v>
      </c>
      <c r="Q84" s="19">
        <f t="shared" si="5"/>
        <v>318.05</v>
      </c>
      <c r="R84" s="1">
        <f>IF(AND(ISNUMBER(Q84),ISNUMBER(Q85)),Q84+Q85,IF(ISNUMBER(Q84),Q84,IF(ISNUMBER(Q85),Q85," ")))</f>
        <v>664.25</v>
      </c>
    </row>
    <row r="85" spans="1:18" ht="12.75">
      <c r="A85" s="4">
        <v>196</v>
      </c>
      <c r="B85" s="2" t="str">
        <f>B84</f>
        <v>Рогачев Денис</v>
      </c>
      <c r="C85" s="2"/>
      <c r="D85" s="2"/>
      <c r="E85" s="2"/>
      <c r="F85" s="2"/>
      <c r="G85" s="22">
        <f>IF(ISTEXT(B84),2," ")</f>
        <v>2</v>
      </c>
      <c r="H85" s="14">
        <v>1</v>
      </c>
      <c r="I85" s="15">
        <v>35</v>
      </c>
      <c r="J85" s="16">
        <v>0</v>
      </c>
      <c r="K85" s="14">
        <v>1</v>
      </c>
      <c r="L85" s="15">
        <v>38</v>
      </c>
      <c r="M85" s="15">
        <v>56</v>
      </c>
      <c r="N85" s="16">
        <v>20</v>
      </c>
      <c r="O85" s="17">
        <f t="shared" si="4"/>
        <v>236.2</v>
      </c>
      <c r="P85" s="18">
        <v>110</v>
      </c>
      <c r="Q85" s="19">
        <f t="shared" si="5"/>
        <v>346.2</v>
      </c>
      <c r="R85" s="3">
        <f>R84</f>
        <v>664.25</v>
      </c>
    </row>
    <row r="86" spans="1:18" ht="12.75">
      <c r="A86" s="5">
        <v>35</v>
      </c>
      <c r="B86" s="23" t="s">
        <v>64</v>
      </c>
      <c r="C86" s="24">
        <v>1986</v>
      </c>
      <c r="D86" s="24" t="s">
        <v>17</v>
      </c>
      <c r="E86" s="24" t="s">
        <v>21</v>
      </c>
      <c r="F86" s="24" t="s">
        <v>22</v>
      </c>
      <c r="G86" s="22">
        <f>IF(ISTEXT(B86),1," ")</f>
        <v>1</v>
      </c>
      <c r="H86" s="14">
        <v>0</v>
      </c>
      <c r="I86" s="15">
        <v>22</v>
      </c>
      <c r="J86" s="16">
        <v>0</v>
      </c>
      <c r="K86" s="14">
        <v>0</v>
      </c>
      <c r="L86" s="15">
        <v>26</v>
      </c>
      <c r="M86" s="15">
        <v>17</v>
      </c>
      <c r="N86" s="16">
        <v>77</v>
      </c>
      <c r="O86" s="17">
        <f t="shared" si="4"/>
        <v>257.77</v>
      </c>
      <c r="P86" s="18">
        <v>76</v>
      </c>
      <c r="Q86" s="19">
        <f t="shared" si="5"/>
        <v>333.77</v>
      </c>
      <c r="R86" s="1">
        <f>IF(AND(ISNUMBER(Q86),ISNUMBER(Q87)),Q86+Q87,IF(ISNUMBER(Q86),Q86,IF(ISNUMBER(Q87),Q87," ")))</f>
        <v>672.5699999999999</v>
      </c>
    </row>
    <row r="87" spans="1:18" ht="12.75">
      <c r="A87" s="4">
        <v>152</v>
      </c>
      <c r="B87" s="2" t="str">
        <f>B86</f>
        <v>Букринский Сергей</v>
      </c>
      <c r="C87" s="2"/>
      <c r="D87" s="2"/>
      <c r="E87" s="2"/>
      <c r="F87" s="2"/>
      <c r="G87" s="22">
        <f>IF(ISTEXT(B86),2," ")</f>
        <v>2</v>
      </c>
      <c r="H87" s="14">
        <v>1</v>
      </c>
      <c r="I87" s="15">
        <v>25</v>
      </c>
      <c r="J87" s="16">
        <v>0</v>
      </c>
      <c r="K87" s="14">
        <v>1</v>
      </c>
      <c r="L87" s="15">
        <v>29</v>
      </c>
      <c r="M87" s="15">
        <v>34</v>
      </c>
      <c r="N87" s="16">
        <v>80</v>
      </c>
      <c r="O87" s="17">
        <f t="shared" si="4"/>
        <v>274.8</v>
      </c>
      <c r="P87" s="18">
        <v>64</v>
      </c>
      <c r="Q87" s="19">
        <f t="shared" si="5"/>
        <v>338.8</v>
      </c>
      <c r="R87" s="3">
        <f>R86</f>
        <v>672.5699999999999</v>
      </c>
    </row>
    <row r="88" spans="1:18" ht="12.75">
      <c r="A88" s="4">
        <v>36</v>
      </c>
      <c r="B88" s="23" t="s">
        <v>72</v>
      </c>
      <c r="C88" s="24">
        <v>1974</v>
      </c>
      <c r="D88" s="24">
        <v>3</v>
      </c>
      <c r="E88" s="24" t="s">
        <v>21</v>
      </c>
      <c r="F88" s="24" t="s">
        <v>28</v>
      </c>
      <c r="G88" s="22">
        <f>IF(ISTEXT(B88),1," ")</f>
        <v>1</v>
      </c>
      <c r="H88" s="14">
        <v>0</v>
      </c>
      <c r="I88" s="15">
        <v>36</v>
      </c>
      <c r="J88" s="16">
        <v>0</v>
      </c>
      <c r="K88" s="14">
        <v>0</v>
      </c>
      <c r="L88" s="15">
        <v>39</v>
      </c>
      <c r="M88" s="15">
        <v>45</v>
      </c>
      <c r="N88" s="16">
        <v>73</v>
      </c>
      <c r="O88" s="17">
        <f t="shared" si="4"/>
        <v>225.73</v>
      </c>
      <c r="P88" s="18">
        <v>16</v>
      </c>
      <c r="Q88" s="19">
        <f t="shared" si="5"/>
        <v>241.73</v>
      </c>
      <c r="R88" s="1">
        <f>IF(AND(ISNUMBER(Q88),ISNUMBER(Q89)),Q88+Q89,IF(ISNUMBER(Q88),Q88,IF(ISNUMBER(Q89),Q89," ")))</f>
        <v>694.27</v>
      </c>
    </row>
    <row r="89" spans="1:18" ht="12.75">
      <c r="A89" s="4">
        <v>165</v>
      </c>
      <c r="B89" s="2" t="str">
        <f>B88</f>
        <v>Коржов Александр</v>
      </c>
      <c r="C89" s="2"/>
      <c r="D89" s="2"/>
      <c r="E89" s="2"/>
      <c r="F89" s="2"/>
      <c r="G89" s="22">
        <f>IF(ISTEXT(B88),2," ")</f>
        <v>2</v>
      </c>
      <c r="H89" s="14">
        <v>1</v>
      </c>
      <c r="I89" s="15">
        <v>39</v>
      </c>
      <c r="J89" s="16">
        <v>0</v>
      </c>
      <c r="K89" s="14">
        <v>1</v>
      </c>
      <c r="L89" s="15">
        <v>43</v>
      </c>
      <c r="M89" s="15">
        <v>2</v>
      </c>
      <c r="N89" s="16">
        <v>54</v>
      </c>
      <c r="O89" s="17">
        <f t="shared" si="4"/>
        <v>242.54</v>
      </c>
      <c r="P89" s="18">
        <v>210</v>
      </c>
      <c r="Q89" s="19">
        <f t="shared" si="5"/>
        <v>452.53999999999996</v>
      </c>
      <c r="R89" s="3">
        <f>R88</f>
        <v>694.27</v>
      </c>
    </row>
    <row r="90" spans="1:18" ht="12.75">
      <c r="A90" s="5">
        <v>37</v>
      </c>
      <c r="B90" s="29" t="s">
        <v>71</v>
      </c>
      <c r="C90" s="30">
        <v>1984</v>
      </c>
      <c r="D90" s="30" t="s">
        <v>17</v>
      </c>
      <c r="E90" s="30" t="s">
        <v>21</v>
      </c>
      <c r="F90" s="30" t="s">
        <v>66</v>
      </c>
      <c r="G90" s="22">
        <f>IF(ISTEXT(B90),1," ")</f>
        <v>1</v>
      </c>
      <c r="H90" s="14">
        <v>0</v>
      </c>
      <c r="I90" s="15">
        <v>30</v>
      </c>
      <c r="J90" s="16">
        <v>0</v>
      </c>
      <c r="K90" s="14">
        <v>0</v>
      </c>
      <c r="L90" s="15">
        <v>34</v>
      </c>
      <c r="M90" s="15">
        <v>15</v>
      </c>
      <c r="N90" s="16">
        <v>92</v>
      </c>
      <c r="O90" s="17">
        <f t="shared" si="4"/>
        <v>255.92</v>
      </c>
      <c r="P90" s="18">
        <v>164</v>
      </c>
      <c r="Q90" s="19">
        <f t="shared" si="5"/>
        <v>419.91999999999996</v>
      </c>
      <c r="R90" s="1">
        <f>IF(AND(ISNUMBER(Q90),ISNUMBER(Q91)),Q90+Q91,IF(ISNUMBER(Q90),Q90,IF(ISNUMBER(Q91),Q91," ")))</f>
        <v>878.4599999999999</v>
      </c>
    </row>
    <row r="91" spans="1:18" ht="12.75">
      <c r="A91" s="4">
        <v>174</v>
      </c>
      <c r="B91" s="2" t="str">
        <f>B90</f>
        <v>Рогачев Кирилл</v>
      </c>
      <c r="C91" s="2"/>
      <c r="D91" s="2"/>
      <c r="E91" s="2"/>
      <c r="F91" s="2"/>
      <c r="G91" s="22">
        <f>IF(ISTEXT(B90),2," ")</f>
        <v>2</v>
      </c>
      <c r="H91" s="14">
        <v>1</v>
      </c>
      <c r="I91" s="15">
        <v>34</v>
      </c>
      <c r="J91" s="16">
        <v>0</v>
      </c>
      <c r="K91" s="14">
        <v>1</v>
      </c>
      <c r="L91" s="15">
        <v>38</v>
      </c>
      <c r="M91" s="15">
        <v>12</v>
      </c>
      <c r="N91" s="16">
        <v>54</v>
      </c>
      <c r="O91" s="17">
        <f t="shared" si="4"/>
        <v>252.54</v>
      </c>
      <c r="P91" s="18">
        <v>206</v>
      </c>
      <c r="Q91" s="19">
        <f t="shared" si="5"/>
        <v>458.53999999999996</v>
      </c>
      <c r="R91" s="3">
        <f>R90</f>
        <v>878.4599999999999</v>
      </c>
    </row>
    <row r="92" spans="1:18" ht="12.75">
      <c r="A92" s="5">
        <v>38</v>
      </c>
      <c r="B92" s="23" t="s">
        <v>114</v>
      </c>
      <c r="C92" s="24">
        <v>1977</v>
      </c>
      <c r="D92" s="24" t="s">
        <v>17</v>
      </c>
      <c r="E92" s="24" t="s">
        <v>11</v>
      </c>
      <c r="F92" s="25" t="s">
        <v>113</v>
      </c>
      <c r="G92" s="22">
        <f>IF(ISTEXT(B92),1," ")</f>
        <v>1</v>
      </c>
      <c r="H92" s="14">
        <v>0</v>
      </c>
      <c r="I92" s="15">
        <v>28</v>
      </c>
      <c r="J92" s="16">
        <v>0</v>
      </c>
      <c r="K92" s="14">
        <v>0</v>
      </c>
      <c r="L92" s="15">
        <v>32</v>
      </c>
      <c r="M92" s="15">
        <v>8</v>
      </c>
      <c r="N92" s="16">
        <v>7</v>
      </c>
      <c r="O92" s="17">
        <f t="shared" si="4"/>
        <v>248.07</v>
      </c>
      <c r="P92" s="18">
        <v>272</v>
      </c>
      <c r="Q92" s="19">
        <f t="shared" si="5"/>
        <v>520.0699999999999</v>
      </c>
      <c r="R92" s="1">
        <f>IF(AND(ISNUMBER(Q92),ISNUMBER(Q93)),Q92+Q93,IF(ISNUMBER(Q92),Q92,IF(ISNUMBER(Q93),Q93," ")))</f>
        <v>910.8299999999999</v>
      </c>
    </row>
    <row r="93" spans="1:18" ht="12.75">
      <c r="A93" s="4">
        <v>37</v>
      </c>
      <c r="B93" s="2" t="str">
        <f>B92</f>
        <v>Соколовский Алексей</v>
      </c>
      <c r="C93" s="2"/>
      <c r="D93" s="2"/>
      <c r="E93" s="2"/>
      <c r="F93" s="2"/>
      <c r="G93" s="22">
        <f>IF(ISTEXT(B92),2," ")</f>
        <v>2</v>
      </c>
      <c r="H93" s="14">
        <v>1</v>
      </c>
      <c r="I93" s="15">
        <v>32</v>
      </c>
      <c r="J93" s="16">
        <v>0</v>
      </c>
      <c r="K93" s="14">
        <v>1</v>
      </c>
      <c r="L93" s="15">
        <v>36</v>
      </c>
      <c r="M93" s="15">
        <v>30</v>
      </c>
      <c r="N93" s="16">
        <v>76</v>
      </c>
      <c r="O93" s="17">
        <f t="shared" si="4"/>
        <v>270.76</v>
      </c>
      <c r="P93" s="18">
        <v>120</v>
      </c>
      <c r="Q93" s="19">
        <f t="shared" si="5"/>
        <v>390.76</v>
      </c>
      <c r="R93" s="3">
        <f>R92</f>
        <v>910.8299999999999</v>
      </c>
    </row>
    <row r="94" spans="1:18" ht="12.75">
      <c r="A94" s="5">
        <v>39</v>
      </c>
      <c r="B94" s="23" t="s">
        <v>59</v>
      </c>
      <c r="C94" s="24">
        <v>1994</v>
      </c>
      <c r="D94" s="24" t="s">
        <v>17</v>
      </c>
      <c r="E94" s="24" t="s">
        <v>18</v>
      </c>
      <c r="F94" s="24" t="s">
        <v>19</v>
      </c>
      <c r="G94" s="22">
        <f>IF(ISTEXT(B94),1," ")</f>
        <v>1</v>
      </c>
      <c r="H94" s="14">
        <v>0</v>
      </c>
      <c r="I94" s="15">
        <v>20</v>
      </c>
      <c r="J94" s="16">
        <v>0</v>
      </c>
      <c r="K94" s="14">
        <v>0</v>
      </c>
      <c r="L94" s="15">
        <v>23</v>
      </c>
      <c r="M94" s="15">
        <v>50</v>
      </c>
      <c r="N94" s="16">
        <v>45</v>
      </c>
      <c r="O94" s="17">
        <f t="shared" si="4"/>
        <v>230.45</v>
      </c>
      <c r="P94" s="18">
        <v>206</v>
      </c>
      <c r="Q94" s="19">
        <f t="shared" si="5"/>
        <v>436.45</v>
      </c>
      <c r="R94" s="1">
        <f>IF(AND(ISNUMBER(Q94),ISNUMBER(Q95)),Q94+Q95,IF(ISNUMBER(Q94),Q94,IF(ISNUMBER(Q95),Q95," ")))</f>
        <v>1108.86</v>
      </c>
    </row>
    <row r="95" spans="1:18" ht="12.75">
      <c r="A95" s="4">
        <v>140</v>
      </c>
      <c r="B95" s="2" t="str">
        <f>B94</f>
        <v>Бурак Сергей</v>
      </c>
      <c r="C95" s="6"/>
      <c r="D95" s="6"/>
      <c r="E95" s="6"/>
      <c r="F95" s="6"/>
      <c r="G95" s="13">
        <f>IF(ISTEXT(B94),2," ")</f>
        <v>2</v>
      </c>
      <c r="H95" s="14">
        <v>1</v>
      </c>
      <c r="I95" s="15">
        <v>24</v>
      </c>
      <c r="J95" s="16">
        <v>0</v>
      </c>
      <c r="K95" s="14">
        <v>1</v>
      </c>
      <c r="L95" s="15">
        <v>27</v>
      </c>
      <c r="M95" s="15">
        <v>40</v>
      </c>
      <c r="N95" s="16">
        <v>41</v>
      </c>
      <c r="O95" s="17">
        <f t="shared" si="4"/>
        <v>220.41</v>
      </c>
      <c r="P95" s="18">
        <v>452</v>
      </c>
      <c r="Q95" s="19">
        <f t="shared" si="5"/>
        <v>672.41</v>
      </c>
      <c r="R95" s="3">
        <f>R94</f>
        <v>1108.86</v>
      </c>
    </row>
    <row r="96" spans="1:18" ht="12.75">
      <c r="A96" s="4">
        <v>40</v>
      </c>
      <c r="B96" s="26" t="s">
        <v>63</v>
      </c>
      <c r="C96" s="27">
        <v>1994</v>
      </c>
      <c r="D96" s="24" t="s">
        <v>17</v>
      </c>
      <c r="E96" s="27" t="s">
        <v>20</v>
      </c>
      <c r="F96" s="27" t="s">
        <v>13</v>
      </c>
      <c r="G96" s="22">
        <f>IF(ISTEXT(B96),1," ")</f>
        <v>1</v>
      </c>
      <c r="H96" s="14">
        <v>0</v>
      </c>
      <c r="I96" s="15">
        <v>21</v>
      </c>
      <c r="J96" s="16">
        <v>0</v>
      </c>
      <c r="K96" s="14">
        <v>0</v>
      </c>
      <c r="L96" s="15">
        <v>0</v>
      </c>
      <c r="M96" s="15">
        <v>0</v>
      </c>
      <c r="N96" s="16">
        <v>0</v>
      </c>
      <c r="O96" s="17">
        <v>999</v>
      </c>
      <c r="P96" s="18">
        <v>0</v>
      </c>
      <c r="Q96" s="19">
        <f t="shared" si="5"/>
        <v>999</v>
      </c>
      <c r="R96" s="1">
        <f>IF(AND(ISNUMBER(Q96),ISNUMBER(Q97)),Q96+Q97,IF(ISNUMBER(Q96),Q96,IF(ISNUMBER(Q97),Q97," ")))</f>
        <v>1998</v>
      </c>
    </row>
    <row r="97" spans="1:18" ht="12.75">
      <c r="A97" s="4">
        <v>146</v>
      </c>
      <c r="B97" s="2" t="str">
        <f>B96</f>
        <v>Кузнецов Никита</v>
      </c>
      <c r="C97" s="2"/>
      <c r="D97" s="2"/>
      <c r="E97" s="2"/>
      <c r="F97" s="2"/>
      <c r="G97" s="22">
        <f>IF(ISTEXT(B96),2," ")</f>
        <v>2</v>
      </c>
      <c r="H97" s="14">
        <v>1</v>
      </c>
      <c r="I97" s="15">
        <v>30</v>
      </c>
      <c r="J97" s="16">
        <v>0</v>
      </c>
      <c r="K97" s="14">
        <v>1</v>
      </c>
      <c r="L97" s="15">
        <v>33</v>
      </c>
      <c r="M97" s="15">
        <v>35</v>
      </c>
      <c r="N97" s="16">
        <v>1</v>
      </c>
      <c r="O97" s="17">
        <v>999</v>
      </c>
      <c r="P97" s="18">
        <v>0</v>
      </c>
      <c r="Q97" s="19">
        <f t="shared" si="5"/>
        <v>999</v>
      </c>
      <c r="R97" s="3">
        <f>R96</f>
        <v>1998</v>
      </c>
    </row>
    <row r="98" spans="1:18" ht="12.75">
      <c r="A98" s="5">
        <v>41</v>
      </c>
      <c r="B98" s="23" t="s">
        <v>61</v>
      </c>
      <c r="C98" s="24">
        <v>1987</v>
      </c>
      <c r="D98" s="24" t="s">
        <v>17</v>
      </c>
      <c r="E98" s="30" t="s">
        <v>21</v>
      </c>
      <c r="F98" s="30" t="s">
        <v>62</v>
      </c>
      <c r="G98" s="22">
        <f>IF(ISTEXT(B98),1," ")</f>
        <v>1</v>
      </c>
      <c r="H98" s="14">
        <v>0</v>
      </c>
      <c r="I98" s="15">
        <v>0</v>
      </c>
      <c r="J98" s="16">
        <v>0</v>
      </c>
      <c r="K98" s="14">
        <v>0</v>
      </c>
      <c r="L98" s="15">
        <v>0</v>
      </c>
      <c r="M98" s="15">
        <v>0</v>
      </c>
      <c r="N98" s="16">
        <v>0</v>
      </c>
      <c r="O98" s="56" t="s">
        <v>119</v>
      </c>
      <c r="P98" s="18">
        <v>0</v>
      </c>
      <c r="Q98" s="19" t="str">
        <f t="shared" si="5"/>
        <v> </v>
      </c>
      <c r="R98" s="1" t="str">
        <f>IF(AND(ISNUMBER(Q98),ISNUMBER(Q99)),Q98+Q99,IF(ISNUMBER(Q98),Q98,IF(ISNUMBER(Q99),Q99," ")))</f>
        <v> </v>
      </c>
    </row>
    <row r="99" spans="1:18" ht="12.75">
      <c r="A99" s="4"/>
      <c r="B99" s="2" t="str">
        <f>B98</f>
        <v>Чернышев Илья</v>
      </c>
      <c r="C99" s="2"/>
      <c r="D99" s="2"/>
      <c r="E99" s="2"/>
      <c r="F99" s="2"/>
      <c r="G99" s="22">
        <f>IF(ISTEXT(B98),2," ")</f>
        <v>2</v>
      </c>
      <c r="H99" s="14">
        <v>0</v>
      </c>
      <c r="I99" s="15">
        <v>0</v>
      </c>
      <c r="J99" s="16">
        <v>0</v>
      </c>
      <c r="K99" s="14">
        <v>0</v>
      </c>
      <c r="L99" s="15">
        <v>0</v>
      </c>
      <c r="M99" s="15">
        <v>0</v>
      </c>
      <c r="N99" s="16">
        <v>0</v>
      </c>
      <c r="O99" s="56" t="s">
        <v>119</v>
      </c>
      <c r="P99" s="18">
        <v>0</v>
      </c>
      <c r="Q99" s="19" t="str">
        <f t="shared" si="5"/>
        <v> </v>
      </c>
      <c r="R99" s="3" t="str">
        <f>R98</f>
        <v> </v>
      </c>
    </row>
    <row r="100" spans="1:18" ht="12.75">
      <c r="A100" s="4">
        <v>42</v>
      </c>
      <c r="B100" s="23" t="s">
        <v>24</v>
      </c>
      <c r="C100" s="24">
        <v>1995</v>
      </c>
      <c r="D100" s="24" t="s">
        <v>17</v>
      </c>
      <c r="E100" s="24" t="s">
        <v>20</v>
      </c>
      <c r="F100" s="24" t="s">
        <v>13</v>
      </c>
      <c r="G100" s="22">
        <f>IF(ISTEXT(B100),1," ")</f>
        <v>1</v>
      </c>
      <c r="H100" s="14">
        <v>0</v>
      </c>
      <c r="I100" s="15">
        <v>0</v>
      </c>
      <c r="J100" s="16">
        <v>0</v>
      </c>
      <c r="K100" s="14">
        <v>0</v>
      </c>
      <c r="L100" s="15">
        <v>0</v>
      </c>
      <c r="M100" s="15">
        <v>0</v>
      </c>
      <c r="N100" s="16">
        <v>0</v>
      </c>
      <c r="O100" s="56" t="s">
        <v>119</v>
      </c>
      <c r="P100" s="18">
        <v>0</v>
      </c>
      <c r="Q100" s="19" t="str">
        <f t="shared" si="5"/>
        <v> </v>
      </c>
      <c r="R100" s="1" t="str">
        <f>IF(AND(ISNUMBER(Q100),ISNUMBER(Q101)),Q100+Q101,IF(ISNUMBER(Q100),Q100,IF(ISNUMBER(Q101),Q101," ")))</f>
        <v> </v>
      </c>
    </row>
    <row r="101" spans="1:18" ht="12.75">
      <c r="A101" s="4"/>
      <c r="B101" s="2" t="str">
        <f>B100</f>
        <v>Чернухо Владимир</v>
      </c>
      <c r="C101" s="2"/>
      <c r="D101" s="2"/>
      <c r="E101" s="2"/>
      <c r="F101" s="2"/>
      <c r="G101" s="22">
        <f>IF(ISTEXT(B100),2," ")</f>
        <v>2</v>
      </c>
      <c r="H101" s="14">
        <v>0</v>
      </c>
      <c r="I101" s="15">
        <v>0</v>
      </c>
      <c r="J101" s="16">
        <v>0</v>
      </c>
      <c r="K101" s="14">
        <v>0</v>
      </c>
      <c r="L101" s="15">
        <v>0</v>
      </c>
      <c r="M101" s="15">
        <v>0</v>
      </c>
      <c r="N101" s="16">
        <v>0</v>
      </c>
      <c r="O101" s="56" t="s">
        <v>119</v>
      </c>
      <c r="P101" s="18">
        <v>0</v>
      </c>
      <c r="Q101" s="19" t="str">
        <f t="shared" si="5"/>
        <v> </v>
      </c>
      <c r="R101" s="3" t="str">
        <f>R100</f>
        <v> </v>
      </c>
    </row>
    <row r="102" spans="1:18" ht="12.75">
      <c r="A102" s="4">
        <v>43</v>
      </c>
      <c r="B102" s="29" t="s">
        <v>70</v>
      </c>
      <c r="C102" s="30">
        <v>1967</v>
      </c>
      <c r="D102" s="30">
        <v>1</v>
      </c>
      <c r="E102" s="30" t="s">
        <v>21</v>
      </c>
      <c r="F102" s="30" t="s">
        <v>62</v>
      </c>
      <c r="G102" s="22">
        <f>IF(ISTEXT(B102),1," ")</f>
        <v>1</v>
      </c>
      <c r="H102" s="14">
        <v>0</v>
      </c>
      <c r="I102" s="15">
        <v>0</v>
      </c>
      <c r="J102" s="16">
        <v>0</v>
      </c>
      <c r="K102" s="14">
        <v>0</v>
      </c>
      <c r="L102" s="15">
        <v>0</v>
      </c>
      <c r="M102" s="15">
        <v>0</v>
      </c>
      <c r="N102" s="16">
        <v>0</v>
      </c>
      <c r="O102" s="56" t="s">
        <v>119</v>
      </c>
      <c r="P102" s="18">
        <v>0</v>
      </c>
      <c r="Q102" s="19" t="str">
        <f t="shared" si="5"/>
        <v> </v>
      </c>
      <c r="R102" s="1" t="str">
        <f>IF(AND(ISNUMBER(Q102),ISNUMBER(Q103)),Q102+Q103,IF(ISNUMBER(Q102),Q102,IF(ISNUMBER(Q103),Q103," ")))</f>
        <v> </v>
      </c>
    </row>
    <row r="103" spans="1:18" ht="12.75">
      <c r="A103" s="4"/>
      <c r="B103" s="2" t="str">
        <f>B102</f>
        <v>Овчаров Евгений</v>
      </c>
      <c r="C103" s="2"/>
      <c r="D103" s="2"/>
      <c r="E103" s="2"/>
      <c r="F103" s="2"/>
      <c r="G103" s="22">
        <f>IF(ISTEXT(B102),2," ")</f>
        <v>2</v>
      </c>
      <c r="H103" s="14">
        <v>0</v>
      </c>
      <c r="I103" s="15">
        <v>0</v>
      </c>
      <c r="J103" s="16">
        <v>0</v>
      </c>
      <c r="K103" s="14">
        <v>0</v>
      </c>
      <c r="L103" s="15">
        <v>0</v>
      </c>
      <c r="M103" s="15">
        <v>0</v>
      </c>
      <c r="N103" s="16">
        <v>0</v>
      </c>
      <c r="O103" s="56" t="s">
        <v>119</v>
      </c>
      <c r="P103" s="18">
        <v>0</v>
      </c>
      <c r="Q103" s="19" t="str">
        <f t="shared" si="5"/>
        <v> </v>
      </c>
      <c r="R103" s="3" t="str">
        <f>R102</f>
        <v> </v>
      </c>
    </row>
    <row r="104" spans="1:18" ht="12.75">
      <c r="A104" s="4">
        <v>44</v>
      </c>
      <c r="B104" s="26" t="s">
        <v>30</v>
      </c>
      <c r="C104" s="27">
        <v>1990</v>
      </c>
      <c r="D104" s="27">
        <v>1</v>
      </c>
      <c r="E104" s="27" t="s">
        <v>20</v>
      </c>
      <c r="F104" s="27" t="s">
        <v>13</v>
      </c>
      <c r="G104" s="22">
        <f>IF(ISTEXT(B104),1," ")</f>
        <v>1</v>
      </c>
      <c r="H104" s="14">
        <v>0</v>
      </c>
      <c r="I104" s="15">
        <v>0</v>
      </c>
      <c r="J104" s="16">
        <v>0</v>
      </c>
      <c r="K104" s="14">
        <v>0</v>
      </c>
      <c r="L104" s="15">
        <v>0</v>
      </c>
      <c r="M104" s="15">
        <v>0</v>
      </c>
      <c r="N104" s="16">
        <v>0</v>
      </c>
      <c r="O104" s="56" t="s">
        <v>119</v>
      </c>
      <c r="P104" s="18">
        <v>0</v>
      </c>
      <c r="Q104" s="19" t="str">
        <f t="shared" si="5"/>
        <v> </v>
      </c>
      <c r="R104" s="1" t="str">
        <f>IF(AND(ISNUMBER(Q104),ISNUMBER(Q105)),Q104+Q105,IF(ISNUMBER(Q104),Q104,IF(ISNUMBER(Q105),Q105," ")))</f>
        <v> </v>
      </c>
    </row>
    <row r="105" spans="1:18" ht="12.75">
      <c r="A105" s="4"/>
      <c r="B105" s="2" t="str">
        <f>B104</f>
        <v>Казак Сергей</v>
      </c>
      <c r="C105" s="2"/>
      <c r="D105" s="2"/>
      <c r="E105" s="2"/>
      <c r="F105" s="2"/>
      <c r="G105" s="22">
        <f>IF(ISTEXT(B104),2," ")</f>
        <v>2</v>
      </c>
      <c r="H105" s="14">
        <v>0</v>
      </c>
      <c r="I105" s="15">
        <v>0</v>
      </c>
      <c r="J105" s="16">
        <v>0</v>
      </c>
      <c r="K105" s="14">
        <v>0</v>
      </c>
      <c r="L105" s="15">
        <v>0</v>
      </c>
      <c r="M105" s="15">
        <v>0</v>
      </c>
      <c r="N105" s="16">
        <v>0</v>
      </c>
      <c r="O105" s="56" t="s">
        <v>119</v>
      </c>
      <c r="P105" s="18">
        <v>0</v>
      </c>
      <c r="Q105" s="19" t="str">
        <f t="shared" si="5"/>
        <v> </v>
      </c>
      <c r="R105" s="3" t="str">
        <f>R104</f>
        <v> </v>
      </c>
    </row>
    <row r="106" spans="1:18" ht="12.75">
      <c r="A106" s="4">
        <v>45</v>
      </c>
      <c r="B106" s="23" t="s">
        <v>46</v>
      </c>
      <c r="C106" s="24">
        <v>1983</v>
      </c>
      <c r="D106" s="24" t="s">
        <v>26</v>
      </c>
      <c r="E106" s="24" t="s">
        <v>20</v>
      </c>
      <c r="F106" s="24" t="s">
        <v>75</v>
      </c>
      <c r="G106" s="22">
        <f>IF(ISTEXT(B106),1," ")</f>
        <v>1</v>
      </c>
      <c r="H106" s="14">
        <v>0</v>
      </c>
      <c r="I106" s="15">
        <v>0</v>
      </c>
      <c r="J106" s="16">
        <v>0</v>
      </c>
      <c r="K106" s="14">
        <v>0</v>
      </c>
      <c r="L106" s="15">
        <v>0</v>
      </c>
      <c r="M106" s="15">
        <v>0</v>
      </c>
      <c r="N106" s="16">
        <v>0</v>
      </c>
      <c r="O106" s="56" t="s">
        <v>119</v>
      </c>
      <c r="P106" s="18">
        <v>0</v>
      </c>
      <c r="Q106" s="19" t="str">
        <f t="shared" si="5"/>
        <v> </v>
      </c>
      <c r="R106" s="1" t="str">
        <f>IF(AND(ISNUMBER(Q106),ISNUMBER(Q107)),Q106+Q107,IF(ISNUMBER(Q106),Q106,IF(ISNUMBER(Q107),Q107," ")))</f>
        <v> </v>
      </c>
    </row>
    <row r="107" spans="1:18" ht="12.75">
      <c r="A107" s="4"/>
      <c r="B107" s="2" t="str">
        <f>B106</f>
        <v>Рымкевич Евгений</v>
      </c>
      <c r="C107" s="2"/>
      <c r="D107" s="2"/>
      <c r="E107" s="2"/>
      <c r="F107" s="2"/>
      <c r="G107" s="22">
        <f>IF(ISTEXT(B106),2," ")</f>
        <v>2</v>
      </c>
      <c r="H107" s="14">
        <v>0</v>
      </c>
      <c r="I107" s="15">
        <v>0</v>
      </c>
      <c r="J107" s="16">
        <v>0</v>
      </c>
      <c r="K107" s="14">
        <v>0</v>
      </c>
      <c r="L107" s="15">
        <v>0</v>
      </c>
      <c r="M107" s="15">
        <v>0</v>
      </c>
      <c r="N107" s="16">
        <v>0</v>
      </c>
      <c r="O107" s="56" t="s">
        <v>119</v>
      </c>
      <c r="P107" s="18">
        <v>0</v>
      </c>
      <c r="Q107" s="19" t="str">
        <f t="shared" si="5"/>
        <v> </v>
      </c>
      <c r="R107" s="3" t="str">
        <f>R106</f>
        <v> </v>
      </c>
    </row>
    <row r="108" spans="1:18" ht="12.75">
      <c r="A108" s="4">
        <v>46</v>
      </c>
      <c r="B108" s="23" t="s">
        <v>51</v>
      </c>
      <c r="C108" s="24">
        <v>1981</v>
      </c>
      <c r="D108" s="24">
        <v>2</v>
      </c>
      <c r="E108" s="24" t="s">
        <v>21</v>
      </c>
      <c r="F108" s="24" t="s">
        <v>28</v>
      </c>
      <c r="G108" s="22">
        <f>IF(ISTEXT(B108),1," ")</f>
        <v>1</v>
      </c>
      <c r="H108" s="14">
        <v>0</v>
      </c>
      <c r="I108" s="15">
        <v>0</v>
      </c>
      <c r="J108" s="16">
        <v>0</v>
      </c>
      <c r="K108" s="14">
        <v>0</v>
      </c>
      <c r="L108" s="15">
        <v>0</v>
      </c>
      <c r="M108" s="15">
        <v>0</v>
      </c>
      <c r="N108" s="16">
        <v>0</v>
      </c>
      <c r="O108" s="56" t="s">
        <v>119</v>
      </c>
      <c r="P108" s="18">
        <v>0</v>
      </c>
      <c r="Q108" s="19" t="str">
        <f t="shared" si="5"/>
        <v> </v>
      </c>
      <c r="R108" s="1" t="str">
        <f>IF(AND(ISNUMBER(Q108),ISNUMBER(Q109)),Q108+Q109,IF(ISNUMBER(Q108),Q108,IF(ISNUMBER(Q109),Q109," ")))</f>
        <v> </v>
      </c>
    </row>
    <row r="109" spans="1:18" ht="12.75">
      <c r="A109" s="4"/>
      <c r="B109" s="2" t="str">
        <f>B108</f>
        <v>Ляшков Владимир</v>
      </c>
      <c r="C109" s="2"/>
      <c r="D109" s="2"/>
      <c r="E109" s="2"/>
      <c r="F109" s="2"/>
      <c r="G109" s="22">
        <f>IF(ISTEXT(B108),2," ")</f>
        <v>2</v>
      </c>
      <c r="H109" s="14">
        <v>0</v>
      </c>
      <c r="I109" s="15">
        <v>0</v>
      </c>
      <c r="J109" s="16">
        <v>0</v>
      </c>
      <c r="K109" s="14">
        <v>0</v>
      </c>
      <c r="L109" s="15">
        <v>0</v>
      </c>
      <c r="M109" s="15">
        <v>0</v>
      </c>
      <c r="N109" s="16">
        <v>0</v>
      </c>
      <c r="O109" s="56" t="s">
        <v>119</v>
      </c>
      <c r="P109" s="18">
        <v>0</v>
      </c>
      <c r="Q109" s="19" t="str">
        <f t="shared" si="5"/>
        <v> </v>
      </c>
      <c r="R109" s="3" t="str">
        <f>R108</f>
        <v> </v>
      </c>
    </row>
    <row r="110" spans="1:18" ht="12.75">
      <c r="A110" s="4">
        <v>47</v>
      </c>
      <c r="B110" s="23" t="s">
        <v>35</v>
      </c>
      <c r="C110" s="24">
        <v>1977</v>
      </c>
      <c r="D110" s="24" t="s">
        <v>36</v>
      </c>
      <c r="E110" s="24" t="s">
        <v>20</v>
      </c>
      <c r="F110" s="24" t="s">
        <v>13</v>
      </c>
      <c r="G110" s="22">
        <f>IF(ISTEXT(B110),1," ")</f>
        <v>1</v>
      </c>
      <c r="H110" s="14">
        <v>0</v>
      </c>
      <c r="I110" s="15">
        <v>0</v>
      </c>
      <c r="J110" s="16">
        <v>0</v>
      </c>
      <c r="K110" s="14">
        <v>0</v>
      </c>
      <c r="L110" s="15">
        <v>0</v>
      </c>
      <c r="M110" s="15">
        <v>0</v>
      </c>
      <c r="N110" s="16">
        <v>0</v>
      </c>
      <c r="O110" s="56" t="s">
        <v>119</v>
      </c>
      <c r="P110" s="18">
        <v>0</v>
      </c>
      <c r="Q110" s="19" t="str">
        <f t="shared" si="5"/>
        <v> </v>
      </c>
      <c r="R110" s="1" t="str">
        <f>IF(AND(ISNUMBER(Q110),ISNUMBER(Q111)),Q110+Q111,IF(ISNUMBER(Q110),Q110,IF(ISNUMBER(Q111),Q111," ")))</f>
        <v> </v>
      </c>
    </row>
    <row r="111" spans="1:18" ht="12.75">
      <c r="A111" s="4"/>
      <c r="B111" s="2" t="str">
        <f>B110</f>
        <v>Зданевич Игорь</v>
      </c>
      <c r="C111" s="2"/>
      <c r="D111" s="2"/>
      <c r="E111" s="2"/>
      <c r="F111" s="2"/>
      <c r="G111" s="22">
        <f>IF(ISTEXT(B110),2," ")</f>
        <v>2</v>
      </c>
      <c r="H111" s="14">
        <v>0</v>
      </c>
      <c r="I111" s="15">
        <v>0</v>
      </c>
      <c r="J111" s="16">
        <v>0</v>
      </c>
      <c r="K111" s="14">
        <v>0</v>
      </c>
      <c r="L111" s="15">
        <v>0</v>
      </c>
      <c r="M111" s="15">
        <v>0</v>
      </c>
      <c r="N111" s="16">
        <v>0</v>
      </c>
      <c r="O111" s="56" t="s">
        <v>119</v>
      </c>
      <c r="P111" s="18">
        <v>0</v>
      </c>
      <c r="Q111" s="19" t="str">
        <f t="shared" si="5"/>
        <v> </v>
      </c>
      <c r="R111" s="3" t="str">
        <f>R110</f>
        <v> </v>
      </c>
    </row>
    <row r="112" spans="1:18" ht="12.75">
      <c r="A112" s="4">
        <v>48</v>
      </c>
      <c r="B112" s="23" t="s">
        <v>57</v>
      </c>
      <c r="C112" s="24">
        <v>1985</v>
      </c>
      <c r="D112" s="24" t="s">
        <v>36</v>
      </c>
      <c r="E112" s="24" t="s">
        <v>18</v>
      </c>
      <c r="F112" s="24" t="s">
        <v>56</v>
      </c>
      <c r="G112" s="22">
        <f>IF(ISTEXT(B112),1," ")</f>
        <v>1</v>
      </c>
      <c r="H112" s="14">
        <v>0</v>
      </c>
      <c r="I112" s="15">
        <v>0</v>
      </c>
      <c r="J112" s="16">
        <v>0</v>
      </c>
      <c r="K112" s="14">
        <v>0</v>
      </c>
      <c r="L112" s="15">
        <v>0</v>
      </c>
      <c r="M112" s="15">
        <v>0</v>
      </c>
      <c r="N112" s="16">
        <v>0</v>
      </c>
      <c r="O112" s="56" t="s">
        <v>119</v>
      </c>
      <c r="P112" s="18">
        <v>0</v>
      </c>
      <c r="Q112" s="19" t="str">
        <f t="shared" si="5"/>
        <v> </v>
      </c>
      <c r="R112" s="1" t="str">
        <f>IF(AND(ISNUMBER(Q112),ISNUMBER(Q113)),Q112+Q113,IF(ISNUMBER(Q112),Q112,IF(ISNUMBER(Q113),Q113," ")))</f>
        <v> </v>
      </c>
    </row>
    <row r="113" spans="1:18" ht="12.75">
      <c r="A113" s="4"/>
      <c r="B113" s="2" t="str">
        <f>B112</f>
        <v>Колтович Андрей</v>
      </c>
      <c r="C113" s="2"/>
      <c r="D113" s="2"/>
      <c r="E113" s="2"/>
      <c r="F113" s="2"/>
      <c r="G113" s="22">
        <f>IF(ISTEXT(B112),2," ")</f>
        <v>2</v>
      </c>
      <c r="H113" s="14">
        <v>0</v>
      </c>
      <c r="I113" s="15">
        <v>0</v>
      </c>
      <c r="J113" s="16">
        <v>0</v>
      </c>
      <c r="K113" s="14">
        <v>0</v>
      </c>
      <c r="L113" s="15">
        <v>0</v>
      </c>
      <c r="M113" s="15">
        <v>0</v>
      </c>
      <c r="N113" s="16">
        <v>0</v>
      </c>
      <c r="O113" s="56" t="s">
        <v>119</v>
      </c>
      <c r="P113" s="18">
        <v>0</v>
      </c>
      <c r="Q113" s="19" t="str">
        <f t="shared" si="5"/>
        <v> </v>
      </c>
      <c r="R113" s="3" t="str">
        <f>R112</f>
        <v> </v>
      </c>
    </row>
    <row r="114" spans="1:18" ht="12.75">
      <c r="A114" s="28"/>
      <c r="B114" s="66"/>
      <c r="C114" s="66"/>
      <c r="D114" s="66"/>
      <c r="E114" s="66"/>
      <c r="F114" s="66"/>
      <c r="G114" s="67"/>
      <c r="H114" s="68"/>
      <c r="I114" s="68"/>
      <c r="J114" s="68"/>
      <c r="K114" s="68"/>
      <c r="L114" s="68"/>
      <c r="M114" s="68"/>
      <c r="N114" s="68"/>
      <c r="O114" s="69"/>
      <c r="P114" s="70"/>
      <c r="Q114" s="71"/>
      <c r="R114" s="72"/>
    </row>
    <row r="115" spans="1:18" ht="12.75">
      <c r="A115" s="28"/>
      <c r="B115" s="66"/>
      <c r="C115" s="66"/>
      <c r="D115" s="66"/>
      <c r="E115" s="66"/>
      <c r="F115" s="66"/>
      <c r="G115" s="67"/>
      <c r="H115" s="68"/>
      <c r="I115" s="68"/>
      <c r="J115" s="68"/>
      <c r="K115" s="68"/>
      <c r="L115" s="68"/>
      <c r="M115" s="68"/>
      <c r="N115" s="68"/>
      <c r="O115" s="69"/>
      <c r="P115" s="70"/>
      <c r="Q115" s="71"/>
      <c r="R115" s="72"/>
    </row>
    <row r="116" spans="1:18" ht="12.75">
      <c r="A116" s="28"/>
      <c r="B116" s="66"/>
      <c r="C116" s="66"/>
      <c r="D116" s="66"/>
      <c r="E116" s="66"/>
      <c r="F116" s="66"/>
      <c r="G116" s="67"/>
      <c r="H116" s="68"/>
      <c r="I116" s="68"/>
      <c r="J116" s="68"/>
      <c r="K116" s="68"/>
      <c r="L116" s="68"/>
      <c r="M116" s="68"/>
      <c r="N116" s="68"/>
      <c r="O116" s="69"/>
      <c r="P116" s="70"/>
      <c r="Q116" s="71"/>
      <c r="R116" s="72"/>
    </row>
    <row r="117" spans="1:18" ht="12.75">
      <c r="A117" s="28"/>
      <c r="B117" s="66"/>
      <c r="C117" s="66"/>
      <c r="D117" s="66"/>
      <c r="E117" s="66"/>
      <c r="F117" s="66"/>
      <c r="G117" s="67"/>
      <c r="H117" s="68"/>
      <c r="I117" s="68"/>
      <c r="J117" s="68"/>
      <c r="K117" s="68"/>
      <c r="L117" s="68"/>
      <c r="M117" s="68"/>
      <c r="N117" s="68"/>
      <c r="O117" s="69"/>
      <c r="P117" s="70"/>
      <c r="Q117" s="71"/>
      <c r="R117" s="72"/>
    </row>
    <row r="118" spans="1:18" ht="12.75">
      <c r="A118" s="28"/>
      <c r="B118" s="66"/>
      <c r="C118" s="66"/>
      <c r="D118" s="66"/>
      <c r="E118" s="66"/>
      <c r="F118" s="66"/>
      <c r="G118" s="67"/>
      <c r="H118" s="68"/>
      <c r="I118" s="68"/>
      <c r="J118" s="68"/>
      <c r="K118" s="68"/>
      <c r="L118" s="68"/>
      <c r="M118" s="68"/>
      <c r="N118" s="68"/>
      <c r="O118" s="69"/>
      <c r="P118" s="70"/>
      <c r="Q118" s="71"/>
      <c r="R118" s="72"/>
    </row>
    <row r="119" spans="1:18" ht="6.75" customHeight="1">
      <c r="A119" s="28"/>
      <c r="B119" s="66"/>
      <c r="C119" s="66"/>
      <c r="D119" s="66"/>
      <c r="E119" s="66"/>
      <c r="F119" s="66"/>
      <c r="G119" s="67"/>
      <c r="H119" s="68"/>
      <c r="I119" s="68"/>
      <c r="J119" s="68"/>
      <c r="K119" s="68"/>
      <c r="L119" s="68"/>
      <c r="M119" s="68"/>
      <c r="N119" s="68"/>
      <c r="O119" s="69"/>
      <c r="P119" s="70"/>
      <c r="Q119" s="71"/>
      <c r="R119" s="72"/>
    </row>
    <row r="120" spans="1:18" ht="12.75" hidden="1">
      <c r="A120" s="28"/>
      <c r="B120" s="66"/>
      <c r="C120" s="66"/>
      <c r="D120" s="66"/>
      <c r="E120" s="66"/>
      <c r="F120" s="66"/>
      <c r="G120" s="67"/>
      <c r="H120" s="68"/>
      <c r="I120" s="68"/>
      <c r="J120" s="68"/>
      <c r="K120" s="68"/>
      <c r="L120" s="68"/>
      <c r="M120" s="68"/>
      <c r="N120" s="68"/>
      <c r="O120" s="69"/>
      <c r="P120" s="70"/>
      <c r="Q120" s="71"/>
      <c r="R120" s="72"/>
    </row>
    <row r="121" spans="1:18" ht="12.75" hidden="1">
      <c r="A121" s="28"/>
      <c r="B121" s="66"/>
      <c r="C121" s="66"/>
      <c r="D121" s="66"/>
      <c r="E121" s="66"/>
      <c r="F121" s="66"/>
      <c r="G121" s="67"/>
      <c r="H121" s="68"/>
      <c r="I121" s="68"/>
      <c r="J121" s="68"/>
      <c r="K121" s="68"/>
      <c r="L121" s="68"/>
      <c r="M121" s="68"/>
      <c r="N121" s="68"/>
      <c r="O121" s="69"/>
      <c r="P121" s="70"/>
      <c r="Q121" s="71"/>
      <c r="R121" s="72"/>
    </row>
    <row r="122" spans="1:18" ht="13.5" thickBot="1">
      <c r="A122" s="152" t="s">
        <v>130</v>
      </c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</row>
    <row r="123" spans="1:18" ht="46.5" customHeight="1">
      <c r="A123" s="80"/>
      <c r="B123" s="141" t="s">
        <v>132</v>
      </c>
      <c r="C123" s="8"/>
      <c r="D123" s="154" t="s">
        <v>16</v>
      </c>
      <c r="E123" s="21"/>
      <c r="F123" s="8"/>
      <c r="G123" s="143" t="s">
        <v>0</v>
      </c>
      <c r="H123" s="145" t="s">
        <v>1</v>
      </c>
      <c r="I123" s="146"/>
      <c r="J123" s="147"/>
      <c r="K123" s="145" t="s">
        <v>2</v>
      </c>
      <c r="L123" s="146"/>
      <c r="M123" s="146"/>
      <c r="N123" s="147"/>
      <c r="O123" s="148" t="s">
        <v>150</v>
      </c>
      <c r="P123" s="141" t="s">
        <v>151</v>
      </c>
      <c r="Q123" s="141" t="s">
        <v>149</v>
      </c>
      <c r="R123" s="141" t="s">
        <v>148</v>
      </c>
    </row>
    <row r="124" spans="1:18" ht="38.25">
      <c r="A124" s="81" t="s">
        <v>10</v>
      </c>
      <c r="B124" s="153"/>
      <c r="C124" s="20" t="s">
        <v>14</v>
      </c>
      <c r="D124" s="155"/>
      <c r="E124" s="20" t="s">
        <v>15</v>
      </c>
      <c r="F124" s="9" t="s">
        <v>133</v>
      </c>
      <c r="G124" s="144"/>
      <c r="H124" s="10" t="s">
        <v>5</v>
      </c>
      <c r="I124" s="11" t="s">
        <v>6</v>
      </c>
      <c r="J124" s="12" t="s">
        <v>7</v>
      </c>
      <c r="K124" s="10" t="s">
        <v>5</v>
      </c>
      <c r="L124" s="11" t="s">
        <v>6</v>
      </c>
      <c r="M124" s="11" t="s">
        <v>7</v>
      </c>
      <c r="N124" s="12" t="s">
        <v>8</v>
      </c>
      <c r="O124" s="149"/>
      <c r="P124" s="142"/>
      <c r="Q124" s="142"/>
      <c r="R124" s="142"/>
    </row>
    <row r="125" spans="1:18" ht="12.75">
      <c r="A125" s="5">
        <v>1</v>
      </c>
      <c r="B125" s="29" t="s">
        <v>93</v>
      </c>
      <c r="C125" s="30">
        <v>1980</v>
      </c>
      <c r="D125" s="30" t="s">
        <v>36</v>
      </c>
      <c r="E125" s="30" t="s">
        <v>18</v>
      </c>
      <c r="F125" s="31" t="s">
        <v>19</v>
      </c>
      <c r="G125" s="22">
        <f>IF(ISTEXT(B125),1," ")</f>
        <v>1</v>
      </c>
      <c r="H125" s="14">
        <v>1</v>
      </c>
      <c r="I125" s="15">
        <v>8</v>
      </c>
      <c r="J125" s="16">
        <v>0</v>
      </c>
      <c r="K125" s="14">
        <v>1</v>
      </c>
      <c r="L125" s="15">
        <v>10</v>
      </c>
      <c r="M125" s="15">
        <v>18</v>
      </c>
      <c r="N125" s="16">
        <v>48</v>
      </c>
      <c r="O125" s="17">
        <f aca="true" t="shared" si="6" ref="O125:O142">IF(AND(ISNUMBER(I125),ISNUMBER(L125)),(K125-H125)*60^2+(L125-I125)*60+(M125-J125)+(N125)/100," ")</f>
        <v>138.48</v>
      </c>
      <c r="P125" s="18">
        <v>0</v>
      </c>
      <c r="Q125" s="19">
        <f aca="true" t="shared" si="7" ref="Q125:Q152">IF(ISNUMBER(O125),O125+P125," ")</f>
        <v>138.48</v>
      </c>
      <c r="R125" s="1">
        <f>IF(AND(ISNUMBER(Q125),ISNUMBER(Q126)),Q125+Q126,IF(ISNUMBER(Q125),Q125,IF(ISNUMBER(Q126),Q126," ")))</f>
        <v>280.39</v>
      </c>
    </row>
    <row r="126" spans="1:18" ht="12.75">
      <c r="A126" s="4">
        <v>197</v>
      </c>
      <c r="B126" s="2" t="str">
        <f>B125</f>
        <v>Головаченко Ден.</v>
      </c>
      <c r="C126" s="6"/>
      <c r="D126" s="6"/>
      <c r="E126" s="6"/>
      <c r="F126" s="6"/>
      <c r="G126" s="32">
        <f>IF(ISTEXT(B125),2," ")</f>
        <v>2</v>
      </c>
      <c r="H126" s="14">
        <v>2</v>
      </c>
      <c r="I126" s="15">
        <v>16</v>
      </c>
      <c r="J126" s="16">
        <v>0</v>
      </c>
      <c r="K126" s="14">
        <v>2</v>
      </c>
      <c r="L126" s="15">
        <v>18</v>
      </c>
      <c r="M126" s="15">
        <v>21</v>
      </c>
      <c r="N126" s="16">
        <v>91</v>
      </c>
      <c r="O126" s="17">
        <f t="shared" si="6"/>
        <v>141.91</v>
      </c>
      <c r="P126" s="18">
        <v>0</v>
      </c>
      <c r="Q126" s="19">
        <f t="shared" si="7"/>
        <v>141.91</v>
      </c>
      <c r="R126" s="3">
        <f>R125</f>
        <v>280.39</v>
      </c>
    </row>
    <row r="127" spans="1:18" ht="12.75">
      <c r="A127" s="5">
        <v>2</v>
      </c>
      <c r="B127" s="29" t="s">
        <v>92</v>
      </c>
      <c r="C127" s="30">
        <v>1984</v>
      </c>
      <c r="D127" s="30" t="s">
        <v>36</v>
      </c>
      <c r="E127" s="30" t="s">
        <v>18</v>
      </c>
      <c r="F127" s="30" t="s">
        <v>53</v>
      </c>
      <c r="G127" s="22">
        <f>IF(ISTEXT(B127),1," ")</f>
        <v>1</v>
      </c>
      <c r="H127" s="14">
        <v>1</v>
      </c>
      <c r="I127" s="15">
        <v>7</v>
      </c>
      <c r="J127" s="16">
        <v>0</v>
      </c>
      <c r="K127" s="14">
        <v>1</v>
      </c>
      <c r="L127" s="15">
        <v>9</v>
      </c>
      <c r="M127" s="15">
        <v>24</v>
      </c>
      <c r="N127" s="16">
        <v>51</v>
      </c>
      <c r="O127" s="17">
        <f t="shared" si="6"/>
        <v>144.51</v>
      </c>
      <c r="P127" s="18">
        <v>2</v>
      </c>
      <c r="Q127" s="19">
        <f t="shared" si="7"/>
        <v>146.51</v>
      </c>
      <c r="R127" s="1">
        <f>IF(AND(ISNUMBER(Q127),ISNUMBER(Q128)),Q127+Q128,IF(ISNUMBER(Q127),Q127,IF(ISNUMBER(Q128),Q128," ")))</f>
        <v>284.33</v>
      </c>
    </row>
    <row r="128" spans="1:18" ht="12.75">
      <c r="A128" s="4" t="s">
        <v>116</v>
      </c>
      <c r="B128" s="2" t="str">
        <f>B127</f>
        <v>Казак Александр</v>
      </c>
      <c r="C128" s="2"/>
      <c r="D128" s="2"/>
      <c r="E128" s="2"/>
      <c r="F128" s="2"/>
      <c r="G128" s="22">
        <f>IF(ISTEXT(B127),2," ")</f>
        <v>2</v>
      </c>
      <c r="H128" s="14">
        <v>2</v>
      </c>
      <c r="I128" s="15">
        <v>15</v>
      </c>
      <c r="J128" s="16">
        <v>0</v>
      </c>
      <c r="K128" s="14">
        <v>2</v>
      </c>
      <c r="L128" s="15">
        <v>17</v>
      </c>
      <c r="M128" s="15">
        <v>15</v>
      </c>
      <c r="N128" s="16">
        <v>82</v>
      </c>
      <c r="O128" s="17">
        <f t="shared" si="6"/>
        <v>135.82</v>
      </c>
      <c r="P128" s="18">
        <v>2</v>
      </c>
      <c r="Q128" s="19">
        <f t="shared" si="7"/>
        <v>137.82</v>
      </c>
      <c r="R128" s="3">
        <f>R127</f>
        <v>284.33</v>
      </c>
    </row>
    <row r="129" spans="1:18" ht="12.75">
      <c r="A129" s="5">
        <v>3</v>
      </c>
      <c r="B129" s="29" t="s">
        <v>91</v>
      </c>
      <c r="C129" s="30">
        <v>1987</v>
      </c>
      <c r="D129" s="30" t="s">
        <v>36</v>
      </c>
      <c r="E129" s="30" t="s">
        <v>18</v>
      </c>
      <c r="F129" s="30" t="s">
        <v>53</v>
      </c>
      <c r="G129" s="22">
        <f>IF(ISTEXT(B129),1," ")</f>
        <v>1</v>
      </c>
      <c r="H129" s="14">
        <v>1</v>
      </c>
      <c r="I129" s="15">
        <v>6</v>
      </c>
      <c r="J129" s="16">
        <v>0</v>
      </c>
      <c r="K129" s="14">
        <v>1</v>
      </c>
      <c r="L129" s="15">
        <v>8</v>
      </c>
      <c r="M129" s="15">
        <v>36</v>
      </c>
      <c r="N129" s="16">
        <v>1</v>
      </c>
      <c r="O129" s="17">
        <f t="shared" si="6"/>
        <v>156.01</v>
      </c>
      <c r="P129" s="18">
        <v>8</v>
      </c>
      <c r="Q129" s="19">
        <f t="shared" si="7"/>
        <v>164.01</v>
      </c>
      <c r="R129" s="1">
        <f>IF(AND(ISNUMBER(Q129),ISNUMBER(Q130)),Q129+Q130,IF(ISNUMBER(Q129),Q129,IF(ISNUMBER(Q130),Q130," ")))</f>
        <v>306.83</v>
      </c>
    </row>
    <row r="130" spans="1:18" ht="12.75">
      <c r="A130" s="4">
        <v>18</v>
      </c>
      <c r="B130" s="2" t="str">
        <f>B129</f>
        <v>Третьяк Виктор</v>
      </c>
      <c r="C130" s="2"/>
      <c r="D130" s="2"/>
      <c r="E130" s="2"/>
      <c r="F130" s="2"/>
      <c r="G130" s="22">
        <f>IF(ISTEXT(B129),2," ")</f>
        <v>2</v>
      </c>
      <c r="H130" s="14">
        <v>2</v>
      </c>
      <c r="I130" s="15">
        <v>14</v>
      </c>
      <c r="J130" s="16">
        <v>0</v>
      </c>
      <c r="K130" s="14">
        <v>2</v>
      </c>
      <c r="L130" s="15">
        <v>16</v>
      </c>
      <c r="M130" s="15">
        <v>20</v>
      </c>
      <c r="N130" s="16">
        <v>82</v>
      </c>
      <c r="O130" s="17">
        <f t="shared" si="6"/>
        <v>140.82</v>
      </c>
      <c r="P130" s="18">
        <v>2</v>
      </c>
      <c r="Q130" s="19">
        <f t="shared" si="7"/>
        <v>142.82</v>
      </c>
      <c r="R130" s="3">
        <f>R129</f>
        <v>306.83</v>
      </c>
    </row>
    <row r="131" spans="1:18" ht="12.75">
      <c r="A131" s="4">
        <v>4</v>
      </c>
      <c r="B131" s="23" t="s">
        <v>86</v>
      </c>
      <c r="C131" s="30">
        <v>1987</v>
      </c>
      <c r="D131" s="31" t="s">
        <v>36</v>
      </c>
      <c r="E131" s="30" t="s">
        <v>18</v>
      </c>
      <c r="F131" s="30" t="s">
        <v>82</v>
      </c>
      <c r="G131" s="22">
        <f>IF(ISTEXT(B131),1," ")</f>
        <v>1</v>
      </c>
      <c r="H131" s="14">
        <v>1</v>
      </c>
      <c r="I131" s="15">
        <v>58</v>
      </c>
      <c r="J131" s="16">
        <v>0</v>
      </c>
      <c r="K131" s="14">
        <v>2</v>
      </c>
      <c r="L131" s="15">
        <v>0</v>
      </c>
      <c r="M131" s="15">
        <v>52</v>
      </c>
      <c r="N131" s="16">
        <v>41</v>
      </c>
      <c r="O131" s="17">
        <f t="shared" si="6"/>
        <v>172.41</v>
      </c>
      <c r="P131" s="18">
        <v>4</v>
      </c>
      <c r="Q131" s="19">
        <f t="shared" si="7"/>
        <v>176.41</v>
      </c>
      <c r="R131" s="1">
        <f>IF(AND(ISNUMBER(Q131),ISNUMBER(Q132)),Q131+Q132,IF(ISNUMBER(Q131),Q131,IF(ISNUMBER(Q132),Q132," ")))</f>
        <v>352.52</v>
      </c>
    </row>
    <row r="132" spans="1:18" ht="12.75">
      <c r="A132" s="4">
        <v>122</v>
      </c>
      <c r="B132" s="2" t="str">
        <f>B131</f>
        <v>Гуринович Сергей</v>
      </c>
      <c r="C132" s="2"/>
      <c r="D132" s="2"/>
      <c r="E132" s="2"/>
      <c r="F132" s="2"/>
      <c r="G132" s="22">
        <f>IF(ISTEXT(B131),2," ")</f>
        <v>2</v>
      </c>
      <c r="H132" s="14">
        <v>2</v>
      </c>
      <c r="I132" s="15">
        <v>27</v>
      </c>
      <c r="J132" s="16">
        <v>0</v>
      </c>
      <c r="K132" s="14">
        <v>2</v>
      </c>
      <c r="L132" s="15">
        <v>29</v>
      </c>
      <c r="M132" s="15">
        <v>48</v>
      </c>
      <c r="N132" s="16">
        <v>11</v>
      </c>
      <c r="O132" s="17">
        <f t="shared" si="6"/>
        <v>168.11</v>
      </c>
      <c r="P132" s="18">
        <v>8</v>
      </c>
      <c r="Q132" s="19">
        <f t="shared" si="7"/>
        <v>176.11</v>
      </c>
      <c r="R132" s="3">
        <f>R131</f>
        <v>352.52</v>
      </c>
    </row>
    <row r="133" spans="1:18" ht="12.75">
      <c r="A133" s="5">
        <v>5</v>
      </c>
      <c r="B133" s="23" t="s">
        <v>85</v>
      </c>
      <c r="C133" s="30">
        <v>1986</v>
      </c>
      <c r="D133" s="30" t="s">
        <v>26</v>
      </c>
      <c r="E133" s="30" t="s">
        <v>18</v>
      </c>
      <c r="F133" s="30" t="s">
        <v>82</v>
      </c>
      <c r="G133" s="22">
        <f>IF(ISTEXT(B133),1," ")</f>
        <v>1</v>
      </c>
      <c r="H133" s="14">
        <v>1</v>
      </c>
      <c r="I133" s="15">
        <v>44</v>
      </c>
      <c r="J133" s="16">
        <v>0</v>
      </c>
      <c r="K133" s="14">
        <v>1</v>
      </c>
      <c r="L133" s="15">
        <v>46</v>
      </c>
      <c r="M133" s="15">
        <v>56</v>
      </c>
      <c r="N133" s="16">
        <v>70</v>
      </c>
      <c r="O133" s="17">
        <f t="shared" si="6"/>
        <v>176.7</v>
      </c>
      <c r="P133" s="18">
        <v>6</v>
      </c>
      <c r="Q133" s="19">
        <f t="shared" si="7"/>
        <v>182.7</v>
      </c>
      <c r="R133" s="1">
        <f>IF(AND(ISNUMBER(Q133),ISNUMBER(Q134)),Q133+Q134,IF(ISNUMBER(Q133),Q133,IF(ISNUMBER(Q134),Q134," ")))</f>
        <v>355.09</v>
      </c>
    </row>
    <row r="134" spans="1:18" ht="12.75">
      <c r="A134" s="4">
        <v>147</v>
      </c>
      <c r="B134" s="2" t="str">
        <f>B133</f>
        <v>Лаврецкий Александр</v>
      </c>
      <c r="C134" s="2"/>
      <c r="D134" s="2"/>
      <c r="E134" s="2"/>
      <c r="F134" s="2"/>
      <c r="G134" s="32">
        <f>IF(ISTEXT(B133),2," ")</f>
        <v>2</v>
      </c>
      <c r="H134" s="14">
        <v>2</v>
      </c>
      <c r="I134" s="15">
        <v>12</v>
      </c>
      <c r="J134" s="16">
        <v>0</v>
      </c>
      <c r="K134" s="14">
        <v>2</v>
      </c>
      <c r="L134" s="15">
        <v>14</v>
      </c>
      <c r="M134" s="15">
        <v>46</v>
      </c>
      <c r="N134" s="16">
        <v>39</v>
      </c>
      <c r="O134" s="17">
        <f t="shared" si="6"/>
        <v>166.39</v>
      </c>
      <c r="P134" s="18">
        <v>6</v>
      </c>
      <c r="Q134" s="19">
        <f t="shared" si="7"/>
        <v>172.39</v>
      </c>
      <c r="R134" s="3">
        <f>R133</f>
        <v>355.09</v>
      </c>
    </row>
    <row r="135" spans="1:18" ht="12.75">
      <c r="A135" s="4">
        <v>6</v>
      </c>
      <c r="B135" s="29" t="s">
        <v>89</v>
      </c>
      <c r="C135" s="30">
        <v>1993</v>
      </c>
      <c r="D135" s="31">
        <v>1</v>
      </c>
      <c r="E135" s="30" t="s">
        <v>20</v>
      </c>
      <c r="F135" s="30" t="s">
        <v>13</v>
      </c>
      <c r="G135" s="22">
        <f>IF(ISTEXT(B135),1," ")</f>
        <v>1</v>
      </c>
      <c r="H135" s="14">
        <v>1</v>
      </c>
      <c r="I135" s="15">
        <v>5</v>
      </c>
      <c r="J135" s="16">
        <v>0</v>
      </c>
      <c r="K135" s="14">
        <v>1</v>
      </c>
      <c r="L135" s="15">
        <v>7</v>
      </c>
      <c r="M135" s="15">
        <v>57</v>
      </c>
      <c r="N135" s="16">
        <v>41</v>
      </c>
      <c r="O135" s="17">
        <f t="shared" si="6"/>
        <v>177.41</v>
      </c>
      <c r="P135" s="18">
        <v>2</v>
      </c>
      <c r="Q135" s="19">
        <f t="shared" si="7"/>
        <v>179.41</v>
      </c>
      <c r="R135" s="1">
        <f>IF(AND(ISNUMBER(Q135),ISNUMBER(Q136)),Q135+Q136,IF(ISNUMBER(Q135),Q135,IF(ISNUMBER(Q136),Q136," ")))</f>
        <v>363.33</v>
      </c>
    </row>
    <row r="136" spans="1:18" ht="12.75">
      <c r="A136" s="4">
        <v>105</v>
      </c>
      <c r="B136" s="2" t="str">
        <f>B135</f>
        <v>Ельцов Геннадий</v>
      </c>
      <c r="C136" s="2"/>
      <c r="D136" s="2"/>
      <c r="E136" s="2"/>
      <c r="F136" s="2"/>
      <c r="G136" s="22">
        <f>IF(ISTEXT(B135),2," ")</f>
        <v>2</v>
      </c>
      <c r="H136" s="14">
        <v>2</v>
      </c>
      <c r="I136" s="15">
        <v>13</v>
      </c>
      <c r="J136" s="16">
        <v>0</v>
      </c>
      <c r="K136" s="14">
        <v>2</v>
      </c>
      <c r="L136" s="15">
        <v>15</v>
      </c>
      <c r="M136" s="15">
        <v>59</v>
      </c>
      <c r="N136" s="16">
        <v>92</v>
      </c>
      <c r="O136" s="17">
        <f t="shared" si="6"/>
        <v>179.92</v>
      </c>
      <c r="P136" s="18">
        <v>4</v>
      </c>
      <c r="Q136" s="19">
        <f t="shared" si="7"/>
        <v>183.92</v>
      </c>
      <c r="R136" s="3">
        <f>R135</f>
        <v>363.33</v>
      </c>
    </row>
    <row r="137" spans="1:18" ht="12.75">
      <c r="A137" s="4">
        <v>7</v>
      </c>
      <c r="B137" s="23" t="s">
        <v>81</v>
      </c>
      <c r="C137" s="30">
        <v>1993</v>
      </c>
      <c r="D137" s="31">
        <v>1</v>
      </c>
      <c r="E137" s="30" t="s">
        <v>18</v>
      </c>
      <c r="F137" s="30" t="s">
        <v>82</v>
      </c>
      <c r="G137" s="22">
        <f>IF(ISTEXT(B137),1," ")</f>
        <v>1</v>
      </c>
      <c r="H137" s="14">
        <v>1</v>
      </c>
      <c r="I137" s="15">
        <v>2</v>
      </c>
      <c r="J137" s="16">
        <v>0</v>
      </c>
      <c r="K137" s="14">
        <v>1</v>
      </c>
      <c r="L137" s="15">
        <v>5</v>
      </c>
      <c r="M137" s="15">
        <v>43</v>
      </c>
      <c r="N137" s="16">
        <v>19</v>
      </c>
      <c r="O137" s="17">
        <f t="shared" si="6"/>
        <v>223.19</v>
      </c>
      <c r="P137" s="18">
        <v>6</v>
      </c>
      <c r="Q137" s="19">
        <f t="shared" si="7"/>
        <v>229.19</v>
      </c>
      <c r="R137" s="1">
        <f>IF(AND(ISNUMBER(Q137),ISNUMBER(Q138)),Q137+Q138,IF(ISNUMBER(Q137),Q137,IF(ISNUMBER(Q138),Q138," ")))</f>
        <v>491.58</v>
      </c>
    </row>
    <row r="138" spans="1:18" ht="12.75">
      <c r="A138" s="4">
        <v>102</v>
      </c>
      <c r="B138" s="2" t="str">
        <f>B137</f>
        <v>Глаз Дмитрий</v>
      </c>
      <c r="C138" s="2"/>
      <c r="D138" s="2"/>
      <c r="E138" s="2"/>
      <c r="F138" s="2"/>
      <c r="G138" s="22">
        <f>IF(ISTEXT(B137),2," ")</f>
        <v>2</v>
      </c>
      <c r="H138" s="14">
        <v>2</v>
      </c>
      <c r="I138" s="15">
        <v>9</v>
      </c>
      <c r="J138" s="16">
        <v>0</v>
      </c>
      <c r="K138" s="14">
        <v>2</v>
      </c>
      <c r="L138" s="15">
        <v>13</v>
      </c>
      <c r="M138" s="15">
        <v>12</v>
      </c>
      <c r="N138" s="16">
        <v>39</v>
      </c>
      <c r="O138" s="17">
        <f t="shared" si="6"/>
        <v>252.39</v>
      </c>
      <c r="P138" s="18">
        <v>10</v>
      </c>
      <c r="Q138" s="19">
        <f t="shared" si="7"/>
        <v>262.39</v>
      </c>
      <c r="R138" s="3">
        <f>R137</f>
        <v>491.58</v>
      </c>
    </row>
    <row r="139" spans="1:18" ht="12.75">
      <c r="A139" s="4">
        <v>8</v>
      </c>
      <c r="B139" s="29" t="s">
        <v>83</v>
      </c>
      <c r="C139" s="30">
        <v>1987</v>
      </c>
      <c r="D139" s="30" t="s">
        <v>26</v>
      </c>
      <c r="E139" s="30" t="s">
        <v>18</v>
      </c>
      <c r="F139" s="30" t="s">
        <v>56</v>
      </c>
      <c r="G139" s="22">
        <f>IF(ISTEXT(B139),1," ")</f>
        <v>1</v>
      </c>
      <c r="H139" s="14">
        <v>1</v>
      </c>
      <c r="I139" s="15">
        <v>3</v>
      </c>
      <c r="J139" s="16">
        <v>0</v>
      </c>
      <c r="K139" s="14">
        <v>1</v>
      </c>
      <c r="L139" s="15">
        <v>6</v>
      </c>
      <c r="M139" s="15">
        <v>21</v>
      </c>
      <c r="N139" s="16">
        <v>48</v>
      </c>
      <c r="O139" s="17">
        <f t="shared" si="6"/>
        <v>201.48</v>
      </c>
      <c r="P139" s="18">
        <v>14</v>
      </c>
      <c r="Q139" s="19">
        <f t="shared" si="7"/>
        <v>215.48</v>
      </c>
      <c r="R139" s="1">
        <f>IF(AND(ISNUMBER(Q139),ISNUMBER(Q140)),Q139+Q140,IF(ISNUMBER(Q139),Q139,IF(ISNUMBER(Q140),Q140," ")))</f>
        <v>518.57</v>
      </c>
    </row>
    <row r="140" spans="1:18" ht="12.75">
      <c r="A140" s="4">
        <v>176</v>
      </c>
      <c r="B140" s="2" t="str">
        <f>B139</f>
        <v>Жук Григорий</v>
      </c>
      <c r="C140" s="2"/>
      <c r="D140" s="2"/>
      <c r="E140" s="2"/>
      <c r="F140" s="2"/>
      <c r="G140" s="22">
        <f>IF(ISTEXT(B139),2," ")</f>
        <v>2</v>
      </c>
      <c r="H140" s="14">
        <v>2</v>
      </c>
      <c r="I140" s="15">
        <v>10</v>
      </c>
      <c r="J140" s="16">
        <v>0</v>
      </c>
      <c r="K140" s="14">
        <v>2</v>
      </c>
      <c r="L140" s="15">
        <v>13</v>
      </c>
      <c r="M140" s="15">
        <v>17</v>
      </c>
      <c r="N140" s="16">
        <v>9</v>
      </c>
      <c r="O140" s="17">
        <f t="shared" si="6"/>
        <v>197.09</v>
      </c>
      <c r="P140" s="18">
        <v>106</v>
      </c>
      <c r="Q140" s="19">
        <f t="shared" si="7"/>
        <v>303.09000000000003</v>
      </c>
      <c r="R140" s="3">
        <f>R139</f>
        <v>518.57</v>
      </c>
    </row>
    <row r="141" spans="1:18" ht="12.75">
      <c r="A141" s="4">
        <v>9</v>
      </c>
      <c r="B141" s="23" t="s">
        <v>84</v>
      </c>
      <c r="C141" s="30">
        <v>1992</v>
      </c>
      <c r="D141" s="31">
        <v>1</v>
      </c>
      <c r="E141" s="30" t="s">
        <v>18</v>
      </c>
      <c r="F141" s="30" t="s">
        <v>82</v>
      </c>
      <c r="G141" s="22">
        <f>IF(ISTEXT(B141),1," ")</f>
        <v>1</v>
      </c>
      <c r="H141" s="14">
        <v>1</v>
      </c>
      <c r="I141" s="15">
        <v>4</v>
      </c>
      <c r="J141" s="16">
        <v>0</v>
      </c>
      <c r="K141" s="14">
        <v>1</v>
      </c>
      <c r="L141" s="15">
        <v>8</v>
      </c>
      <c r="M141" s="15">
        <v>42</v>
      </c>
      <c r="N141" s="16">
        <v>54</v>
      </c>
      <c r="O141" s="17">
        <f t="shared" si="6"/>
        <v>282.54</v>
      </c>
      <c r="P141" s="18">
        <v>6</v>
      </c>
      <c r="Q141" s="19">
        <f t="shared" si="7"/>
        <v>288.54</v>
      </c>
      <c r="R141" s="1">
        <f>IF(AND(ISNUMBER(Q141),ISNUMBER(Q142)),Q141+Q142,IF(ISNUMBER(Q141),Q141,IF(ISNUMBER(Q142),Q142," ")))</f>
        <v>543.36</v>
      </c>
    </row>
    <row r="142" spans="1:18" ht="12.75">
      <c r="A142" s="4">
        <v>135</v>
      </c>
      <c r="B142" s="2" t="str">
        <f>B141</f>
        <v>Гецман Антон</v>
      </c>
      <c r="C142" s="2"/>
      <c r="D142" s="2"/>
      <c r="E142" s="2"/>
      <c r="F142" s="2"/>
      <c r="G142" s="32">
        <f>IF(ISTEXT(B141),2," ")</f>
        <v>2</v>
      </c>
      <c r="H142" s="14">
        <v>2</v>
      </c>
      <c r="I142" s="15">
        <v>11</v>
      </c>
      <c r="J142" s="16">
        <v>0</v>
      </c>
      <c r="K142" s="14">
        <v>2</v>
      </c>
      <c r="L142" s="15">
        <v>15</v>
      </c>
      <c r="M142" s="15">
        <v>10</v>
      </c>
      <c r="N142" s="16">
        <v>82</v>
      </c>
      <c r="O142" s="17">
        <f t="shared" si="6"/>
        <v>250.82</v>
      </c>
      <c r="P142" s="18">
        <v>4</v>
      </c>
      <c r="Q142" s="19">
        <f t="shared" si="7"/>
        <v>254.82</v>
      </c>
      <c r="R142" s="3">
        <f>R141</f>
        <v>543.36</v>
      </c>
    </row>
    <row r="143" spans="1:18" ht="12.75">
      <c r="A143" s="4">
        <v>10</v>
      </c>
      <c r="B143" s="23" t="s">
        <v>78</v>
      </c>
      <c r="C143" s="30">
        <v>1994</v>
      </c>
      <c r="D143" s="30" t="s">
        <v>17</v>
      </c>
      <c r="E143" s="30" t="s">
        <v>20</v>
      </c>
      <c r="F143" s="31" t="s">
        <v>13</v>
      </c>
      <c r="G143" s="22">
        <f>IF(ISTEXT(B143),1," ")</f>
        <v>1</v>
      </c>
      <c r="H143" s="14">
        <v>1</v>
      </c>
      <c r="I143" s="15">
        <v>0</v>
      </c>
      <c r="J143" s="16">
        <v>0</v>
      </c>
      <c r="K143" s="14">
        <v>0</v>
      </c>
      <c r="L143" s="15">
        <v>0</v>
      </c>
      <c r="M143" s="15">
        <v>0</v>
      </c>
      <c r="N143" s="16">
        <v>0</v>
      </c>
      <c r="O143" s="17">
        <v>999</v>
      </c>
      <c r="P143" s="18">
        <v>0</v>
      </c>
      <c r="Q143" s="19">
        <f t="shared" si="7"/>
        <v>999</v>
      </c>
      <c r="R143" s="1">
        <f>IF(AND(ISNUMBER(Q143),ISNUMBER(Q144)),Q143+Q144,IF(ISNUMBER(Q143),Q143,IF(ISNUMBER(Q144),Q144," ")))</f>
        <v>1998</v>
      </c>
    </row>
    <row r="144" spans="1:18" ht="12.75">
      <c r="A144" s="4">
        <v>157</v>
      </c>
      <c r="B144" s="2" t="str">
        <f>B143</f>
        <v>Костюченко Артур</v>
      </c>
      <c r="C144" s="2"/>
      <c r="D144" s="2"/>
      <c r="E144" s="2"/>
      <c r="F144" s="2"/>
      <c r="G144" s="22">
        <f>IF(ISTEXT(B143),2," ")</f>
        <v>2</v>
      </c>
      <c r="H144" s="14">
        <v>2</v>
      </c>
      <c r="I144" s="15">
        <v>7</v>
      </c>
      <c r="J144" s="16">
        <v>0</v>
      </c>
      <c r="K144" s="14">
        <v>0</v>
      </c>
      <c r="L144" s="15">
        <v>0</v>
      </c>
      <c r="M144" s="15">
        <v>0</v>
      </c>
      <c r="N144" s="16">
        <v>0</v>
      </c>
      <c r="O144" s="17">
        <v>999</v>
      </c>
      <c r="P144" s="18">
        <v>0</v>
      </c>
      <c r="Q144" s="19">
        <f t="shared" si="7"/>
        <v>999</v>
      </c>
      <c r="R144" s="3">
        <f>R143</f>
        <v>1998</v>
      </c>
    </row>
    <row r="145" spans="1:18" ht="12.75">
      <c r="A145" s="4">
        <v>11</v>
      </c>
      <c r="B145" s="23" t="s">
        <v>80</v>
      </c>
      <c r="C145" s="30">
        <v>1994</v>
      </c>
      <c r="D145" s="30" t="s">
        <v>17</v>
      </c>
      <c r="E145" s="30" t="s">
        <v>20</v>
      </c>
      <c r="F145" s="30" t="s">
        <v>13</v>
      </c>
      <c r="G145" s="22">
        <f>IF(ISTEXT(B145),1," ")</f>
        <v>1</v>
      </c>
      <c r="H145" s="14">
        <v>1</v>
      </c>
      <c r="I145" s="15">
        <v>1</v>
      </c>
      <c r="J145" s="16">
        <v>0</v>
      </c>
      <c r="K145" s="14">
        <v>0</v>
      </c>
      <c r="L145" s="15">
        <v>0</v>
      </c>
      <c r="M145" s="15">
        <v>0</v>
      </c>
      <c r="N145" s="16">
        <v>0</v>
      </c>
      <c r="O145" s="17">
        <v>999</v>
      </c>
      <c r="P145" s="18">
        <v>0</v>
      </c>
      <c r="Q145" s="19">
        <f t="shared" si="7"/>
        <v>999</v>
      </c>
      <c r="R145" s="1">
        <f>IF(AND(ISNUMBER(Q145),ISNUMBER(Q146)),Q145+Q146,IF(ISNUMBER(Q145),Q145,IF(ISNUMBER(Q146),Q146," ")))</f>
        <v>1998</v>
      </c>
    </row>
    <row r="146" spans="1:18" s="49" customFormat="1" ht="12.75">
      <c r="A146" s="4">
        <v>144</v>
      </c>
      <c r="B146" s="2" t="str">
        <f>B145</f>
        <v>Вевер Александр</v>
      </c>
      <c r="C146" s="2"/>
      <c r="D146" s="2"/>
      <c r="E146" s="2"/>
      <c r="F146" s="2"/>
      <c r="G146" s="22">
        <f>IF(ISTEXT(B145),2," ")</f>
        <v>2</v>
      </c>
      <c r="H146" s="14">
        <v>2</v>
      </c>
      <c r="I146" s="15">
        <v>8</v>
      </c>
      <c r="J146" s="16">
        <v>0</v>
      </c>
      <c r="K146" s="14">
        <v>0</v>
      </c>
      <c r="L146" s="15">
        <v>0</v>
      </c>
      <c r="M146" s="15">
        <v>0</v>
      </c>
      <c r="N146" s="16">
        <v>0</v>
      </c>
      <c r="O146" s="17">
        <v>999</v>
      </c>
      <c r="P146" s="18">
        <v>0</v>
      </c>
      <c r="Q146" s="19">
        <f t="shared" si="7"/>
        <v>999</v>
      </c>
      <c r="R146" s="3">
        <f>R145</f>
        <v>1998</v>
      </c>
    </row>
    <row r="147" spans="1:18" s="49" customFormat="1" ht="12.75">
      <c r="A147" s="50">
        <v>12</v>
      </c>
      <c r="B147" s="53" t="s">
        <v>79</v>
      </c>
      <c r="C147" s="40">
        <v>1994</v>
      </c>
      <c r="D147" s="40" t="s">
        <v>17</v>
      </c>
      <c r="E147" s="40" t="s">
        <v>20</v>
      </c>
      <c r="F147" s="54" t="s">
        <v>13</v>
      </c>
      <c r="G147" s="41">
        <f>IF(ISTEXT(B147),1," ")</f>
        <v>1</v>
      </c>
      <c r="H147" s="42">
        <v>0</v>
      </c>
      <c r="I147" s="43">
        <v>0</v>
      </c>
      <c r="J147" s="44">
        <v>0</v>
      </c>
      <c r="K147" s="42">
        <v>0</v>
      </c>
      <c r="L147" s="43">
        <v>0</v>
      </c>
      <c r="M147" s="43">
        <v>0</v>
      </c>
      <c r="N147" s="44">
        <v>0</v>
      </c>
      <c r="O147" s="56" t="s">
        <v>119</v>
      </c>
      <c r="P147" s="46">
        <v>0</v>
      </c>
      <c r="Q147" s="47" t="str">
        <f t="shared" si="7"/>
        <v> </v>
      </c>
      <c r="R147" s="48" t="str">
        <f>IF(AND(ISNUMBER(Q147),ISNUMBER(Q148)),Q147+Q148,IF(ISNUMBER(Q147),Q147,IF(ISNUMBER(Q148),Q148," ")))</f>
        <v> </v>
      </c>
    </row>
    <row r="148" spans="1:18" ht="12.75">
      <c r="A148" s="50"/>
      <c r="B148" s="51" t="str">
        <f>B147</f>
        <v>Ровин Леонид</v>
      </c>
      <c r="C148" s="51"/>
      <c r="D148" s="51"/>
      <c r="E148" s="51"/>
      <c r="F148" s="51"/>
      <c r="G148" s="41">
        <f>IF(ISTEXT(B147),2," ")</f>
        <v>2</v>
      </c>
      <c r="H148" s="42">
        <v>0</v>
      </c>
      <c r="I148" s="43">
        <v>0</v>
      </c>
      <c r="J148" s="44">
        <v>0</v>
      </c>
      <c r="K148" s="42">
        <v>0</v>
      </c>
      <c r="L148" s="43">
        <v>0</v>
      </c>
      <c r="M148" s="43">
        <v>0</v>
      </c>
      <c r="N148" s="44">
        <v>0</v>
      </c>
      <c r="O148" s="56" t="s">
        <v>119</v>
      </c>
      <c r="P148" s="46">
        <v>0</v>
      </c>
      <c r="Q148" s="47" t="str">
        <f t="shared" si="7"/>
        <v> </v>
      </c>
      <c r="R148" s="52" t="str">
        <f>R147</f>
        <v> </v>
      </c>
    </row>
    <row r="149" spans="1:18" ht="12.75">
      <c r="A149" s="4">
        <v>13</v>
      </c>
      <c r="B149" s="23" t="s">
        <v>87</v>
      </c>
      <c r="C149" s="24">
        <v>1979</v>
      </c>
      <c r="D149" s="24" t="s">
        <v>36</v>
      </c>
      <c r="E149" s="24" t="s">
        <v>20</v>
      </c>
      <c r="F149" s="30" t="s">
        <v>88</v>
      </c>
      <c r="G149" s="22">
        <f>IF(ISTEXT(B149),1," ")</f>
        <v>1</v>
      </c>
      <c r="H149" s="14">
        <v>0</v>
      </c>
      <c r="I149" s="15">
        <v>0</v>
      </c>
      <c r="J149" s="16">
        <v>0</v>
      </c>
      <c r="K149" s="14">
        <v>0</v>
      </c>
      <c r="L149" s="15">
        <v>0</v>
      </c>
      <c r="M149" s="15">
        <v>0</v>
      </c>
      <c r="N149" s="16">
        <v>0</v>
      </c>
      <c r="O149" s="56" t="s">
        <v>119</v>
      </c>
      <c r="P149" s="18">
        <v>0</v>
      </c>
      <c r="Q149" s="19" t="str">
        <f t="shared" si="7"/>
        <v> </v>
      </c>
      <c r="R149" s="1" t="str">
        <f>IF(AND(ISNUMBER(Q149),ISNUMBER(Q150)),Q149+Q150,IF(ISNUMBER(Q149),Q149,IF(ISNUMBER(Q150),Q150," ")))</f>
        <v> </v>
      </c>
    </row>
    <row r="150" spans="1:18" s="49" customFormat="1" ht="12.75">
      <c r="A150" s="4"/>
      <c r="B150" s="33" t="str">
        <f>B149</f>
        <v>Хмель Вячеслав</v>
      </c>
      <c r="C150" s="33"/>
      <c r="D150" s="33"/>
      <c r="E150" s="33"/>
      <c r="F150" s="33"/>
      <c r="G150" s="32">
        <f>IF(ISTEXT(B149),2," ")</f>
        <v>2</v>
      </c>
      <c r="H150" s="14">
        <v>0</v>
      </c>
      <c r="I150" s="15">
        <v>0</v>
      </c>
      <c r="J150" s="16">
        <v>0</v>
      </c>
      <c r="K150" s="14">
        <v>0</v>
      </c>
      <c r="L150" s="15">
        <v>0</v>
      </c>
      <c r="M150" s="15">
        <v>0</v>
      </c>
      <c r="N150" s="16">
        <v>0</v>
      </c>
      <c r="O150" s="56" t="s">
        <v>119</v>
      </c>
      <c r="P150" s="18">
        <v>0</v>
      </c>
      <c r="Q150" s="19" t="str">
        <f t="shared" si="7"/>
        <v> </v>
      </c>
      <c r="R150" s="3" t="str">
        <f>R149</f>
        <v> </v>
      </c>
    </row>
    <row r="151" spans="1:18" s="49" customFormat="1" ht="12.75">
      <c r="A151" s="55">
        <v>14</v>
      </c>
      <c r="B151" s="39" t="s">
        <v>90</v>
      </c>
      <c r="C151" s="40">
        <v>1965</v>
      </c>
      <c r="D151" s="54" t="s">
        <v>36</v>
      </c>
      <c r="E151" s="40" t="s">
        <v>18</v>
      </c>
      <c r="F151" s="40" t="s">
        <v>27</v>
      </c>
      <c r="G151" s="41">
        <f>IF(ISTEXT(B151),1," ")</f>
        <v>1</v>
      </c>
      <c r="H151" s="42">
        <v>0</v>
      </c>
      <c r="I151" s="43">
        <v>0</v>
      </c>
      <c r="J151" s="44">
        <v>0</v>
      </c>
      <c r="K151" s="42">
        <v>0</v>
      </c>
      <c r="L151" s="43">
        <v>0</v>
      </c>
      <c r="M151" s="43">
        <v>0</v>
      </c>
      <c r="N151" s="44">
        <v>0</v>
      </c>
      <c r="O151" s="56" t="s">
        <v>119</v>
      </c>
      <c r="P151" s="46">
        <v>0</v>
      </c>
      <c r="Q151" s="47" t="str">
        <f t="shared" si="7"/>
        <v> </v>
      </c>
      <c r="R151" s="48" t="str">
        <f>IF(AND(ISNUMBER(Q151),ISNUMBER(Q152)),Q151+Q152,IF(ISNUMBER(Q151),Q151,IF(ISNUMBER(Q152),Q152," ")))</f>
        <v> </v>
      </c>
    </row>
    <row r="152" spans="1:18" ht="12.75">
      <c r="A152" s="50"/>
      <c r="B152" s="51" t="str">
        <f>B151</f>
        <v>Быкадоров Владимир</v>
      </c>
      <c r="C152" s="51"/>
      <c r="D152" s="51"/>
      <c r="E152" s="51"/>
      <c r="F152" s="51"/>
      <c r="G152" s="41">
        <f>IF(ISTEXT(B151),2," ")</f>
        <v>2</v>
      </c>
      <c r="H152" s="42">
        <v>0</v>
      </c>
      <c r="I152" s="43">
        <v>0</v>
      </c>
      <c r="J152" s="44">
        <v>0</v>
      </c>
      <c r="K152" s="42">
        <v>0</v>
      </c>
      <c r="L152" s="43">
        <v>0</v>
      </c>
      <c r="M152" s="43">
        <v>0</v>
      </c>
      <c r="N152" s="44">
        <v>0</v>
      </c>
      <c r="O152" s="56" t="s">
        <v>119</v>
      </c>
      <c r="P152" s="46">
        <v>0</v>
      </c>
      <c r="Q152" s="47" t="str">
        <f t="shared" si="7"/>
        <v> </v>
      </c>
      <c r="R152" s="52" t="str">
        <f>R151</f>
        <v> </v>
      </c>
    </row>
    <row r="153" spans="1:18" ht="65.25" customHeight="1">
      <c r="A153" s="73"/>
      <c r="B153" s="74"/>
      <c r="C153" s="74"/>
      <c r="D153" s="74"/>
      <c r="E153" s="74"/>
      <c r="F153" s="74"/>
      <c r="G153" s="75"/>
      <c r="H153" s="76"/>
      <c r="I153" s="76"/>
      <c r="J153" s="76"/>
      <c r="K153" s="76"/>
      <c r="L153" s="76"/>
      <c r="M153" s="76"/>
      <c r="N153" s="76"/>
      <c r="O153" s="69"/>
      <c r="P153" s="77"/>
      <c r="Q153" s="78"/>
      <c r="R153" s="79"/>
    </row>
    <row r="154" spans="1:18" ht="13.5" thickBot="1">
      <c r="A154" s="152" t="s">
        <v>131</v>
      </c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</row>
    <row r="155" spans="1:18" ht="12.75" customHeight="1">
      <c r="A155" s="80"/>
      <c r="B155" s="141" t="s">
        <v>132</v>
      </c>
      <c r="C155" s="8"/>
      <c r="D155" s="154" t="s">
        <v>16</v>
      </c>
      <c r="E155" s="21"/>
      <c r="F155" s="8"/>
      <c r="G155" s="143" t="s">
        <v>0</v>
      </c>
      <c r="H155" s="145" t="s">
        <v>1</v>
      </c>
      <c r="I155" s="146"/>
      <c r="J155" s="147"/>
      <c r="K155" s="145" t="s">
        <v>2</v>
      </c>
      <c r="L155" s="146"/>
      <c r="M155" s="146"/>
      <c r="N155" s="147"/>
      <c r="O155" s="148" t="s">
        <v>150</v>
      </c>
      <c r="P155" s="141" t="s">
        <v>151</v>
      </c>
      <c r="Q155" s="141" t="s">
        <v>149</v>
      </c>
      <c r="R155" s="141" t="s">
        <v>148</v>
      </c>
    </row>
    <row r="156" spans="1:18" ht="46.5" customHeight="1">
      <c r="A156" s="81" t="s">
        <v>10</v>
      </c>
      <c r="B156" s="153"/>
      <c r="C156" s="20" t="s">
        <v>14</v>
      </c>
      <c r="D156" s="155"/>
      <c r="E156" s="20" t="s">
        <v>15</v>
      </c>
      <c r="F156" s="9" t="s">
        <v>133</v>
      </c>
      <c r="G156" s="144"/>
      <c r="H156" s="10" t="s">
        <v>5</v>
      </c>
      <c r="I156" s="11" t="s">
        <v>6</v>
      </c>
      <c r="J156" s="12" t="s">
        <v>7</v>
      </c>
      <c r="K156" s="10" t="s">
        <v>5</v>
      </c>
      <c r="L156" s="11" t="s">
        <v>6</v>
      </c>
      <c r="M156" s="11" t="s">
        <v>7</v>
      </c>
      <c r="N156" s="12" t="s">
        <v>8</v>
      </c>
      <c r="O156" s="149"/>
      <c r="P156" s="142"/>
      <c r="Q156" s="142"/>
      <c r="R156" s="142"/>
    </row>
    <row r="157" spans="1:18" ht="12.75">
      <c r="A157" s="5">
        <v>1</v>
      </c>
      <c r="B157" s="29" t="s">
        <v>105</v>
      </c>
      <c r="C157" s="30">
        <v>1986</v>
      </c>
      <c r="D157" s="30" t="s">
        <v>36</v>
      </c>
      <c r="E157" s="30" t="s">
        <v>18</v>
      </c>
      <c r="F157" s="30" t="s">
        <v>53</v>
      </c>
      <c r="G157" s="22">
        <f>IF(ISTEXT(B157),1," ")</f>
        <v>1</v>
      </c>
      <c r="H157" s="14">
        <v>1</v>
      </c>
      <c r="I157" s="15">
        <v>19</v>
      </c>
      <c r="J157" s="16">
        <v>0</v>
      </c>
      <c r="K157" s="14">
        <v>1</v>
      </c>
      <c r="L157" s="15">
        <v>21</v>
      </c>
      <c r="M157" s="15">
        <v>27</v>
      </c>
      <c r="N157" s="16">
        <v>82</v>
      </c>
      <c r="O157" s="17">
        <f aca="true" t="shared" si="8" ref="O157:O176">IF(AND(ISNUMBER(I157),ISNUMBER(L157)),(K157-H157)*60^2+(L157-I157)*60+(M157-J157)+(N157)/100," ")</f>
        <v>147.82</v>
      </c>
      <c r="P157" s="18">
        <v>4</v>
      </c>
      <c r="Q157" s="19">
        <f aca="true" t="shared" si="9" ref="Q157:Q178">IF(ISNUMBER(O157),O157+P157," ")</f>
        <v>151.82</v>
      </c>
      <c r="R157" s="1">
        <f>IF(AND(ISNUMBER(Q157),ISNUMBER(Q158)),Q157+Q158,IF(ISNUMBER(Q157),Q157,IF(ISNUMBER(Q158),Q158," ")))</f>
        <v>312.59000000000003</v>
      </c>
    </row>
    <row r="158" spans="1:18" ht="12.75">
      <c r="A158" s="4">
        <v>125</v>
      </c>
      <c r="B158" s="2" t="str">
        <f>B157</f>
        <v>Исмаилова Севинч</v>
      </c>
      <c r="C158" s="6"/>
      <c r="D158" s="6"/>
      <c r="E158" s="6"/>
      <c r="F158" s="6"/>
      <c r="G158" s="32">
        <f>IF(ISTEXT(B157),2," ")</f>
        <v>2</v>
      </c>
      <c r="H158" s="14">
        <v>2</v>
      </c>
      <c r="I158" s="15">
        <v>26</v>
      </c>
      <c r="J158" s="16">
        <v>0</v>
      </c>
      <c r="K158" s="14">
        <v>2</v>
      </c>
      <c r="L158" s="15">
        <v>28</v>
      </c>
      <c r="M158" s="15">
        <v>34</v>
      </c>
      <c r="N158" s="16">
        <v>77</v>
      </c>
      <c r="O158" s="17">
        <f t="shared" si="8"/>
        <v>154.77</v>
      </c>
      <c r="P158" s="18">
        <v>6</v>
      </c>
      <c r="Q158" s="19">
        <f t="shared" si="9"/>
        <v>160.77</v>
      </c>
      <c r="R158" s="3">
        <f>R157</f>
        <v>312.59000000000003</v>
      </c>
    </row>
    <row r="159" spans="1:18" ht="12.75">
      <c r="A159" s="5">
        <v>2</v>
      </c>
      <c r="B159" s="29" t="s">
        <v>103</v>
      </c>
      <c r="C159" s="30">
        <v>1984</v>
      </c>
      <c r="D159" s="30" t="s">
        <v>36</v>
      </c>
      <c r="E159" s="30" t="s">
        <v>21</v>
      </c>
      <c r="F159" s="30" t="s">
        <v>104</v>
      </c>
      <c r="G159" s="22">
        <f>IF(ISTEXT(B159),1," ")</f>
        <v>1</v>
      </c>
      <c r="H159" s="14">
        <v>1</v>
      </c>
      <c r="I159" s="15">
        <v>18</v>
      </c>
      <c r="J159" s="16">
        <v>0</v>
      </c>
      <c r="K159" s="14">
        <v>1</v>
      </c>
      <c r="L159" s="15">
        <v>20</v>
      </c>
      <c r="M159" s="15">
        <v>29</v>
      </c>
      <c r="N159" s="16">
        <v>57</v>
      </c>
      <c r="O159" s="17">
        <f t="shared" si="8"/>
        <v>149.57</v>
      </c>
      <c r="P159" s="18">
        <v>8</v>
      </c>
      <c r="Q159" s="19">
        <f t="shared" si="9"/>
        <v>157.57</v>
      </c>
      <c r="R159" s="1">
        <f>IF(AND(ISNUMBER(Q159),ISNUMBER(Q160)),Q159+Q160,IF(ISNUMBER(Q159),Q159,IF(ISNUMBER(Q160),Q160," ")))</f>
        <v>315.02</v>
      </c>
    </row>
    <row r="160" spans="1:18" ht="12.75">
      <c r="A160" s="4">
        <v>190</v>
      </c>
      <c r="B160" s="2" t="str">
        <f>B159</f>
        <v>Платонова Светлана</v>
      </c>
      <c r="C160" s="2"/>
      <c r="D160" s="2"/>
      <c r="E160" s="2"/>
      <c r="F160" s="2"/>
      <c r="G160" s="22">
        <f>IF(ISTEXT(B159),2," ")</f>
        <v>2</v>
      </c>
      <c r="H160" s="14">
        <v>2</v>
      </c>
      <c r="I160" s="15">
        <v>25</v>
      </c>
      <c r="J160" s="16">
        <v>0</v>
      </c>
      <c r="K160" s="14">
        <v>2</v>
      </c>
      <c r="L160" s="15">
        <v>27</v>
      </c>
      <c r="M160" s="15">
        <v>35</v>
      </c>
      <c r="N160" s="16">
        <v>45</v>
      </c>
      <c r="O160" s="17">
        <f t="shared" si="8"/>
        <v>155.45</v>
      </c>
      <c r="P160" s="18">
        <v>2</v>
      </c>
      <c r="Q160" s="19">
        <f t="shared" si="9"/>
        <v>157.45</v>
      </c>
      <c r="R160" s="3">
        <f>R159</f>
        <v>315.02</v>
      </c>
    </row>
    <row r="161" spans="1:18" ht="12.75">
      <c r="A161" s="5">
        <v>3</v>
      </c>
      <c r="B161" s="29" t="s">
        <v>102</v>
      </c>
      <c r="C161" s="30">
        <v>1985</v>
      </c>
      <c r="D161" s="30" t="s">
        <v>36</v>
      </c>
      <c r="E161" s="30" t="s">
        <v>21</v>
      </c>
      <c r="F161" s="30" t="s">
        <v>62</v>
      </c>
      <c r="G161" s="22">
        <f>IF(ISTEXT(B161),1," ")</f>
        <v>1</v>
      </c>
      <c r="H161" s="14">
        <v>1</v>
      </c>
      <c r="I161" s="15">
        <v>17</v>
      </c>
      <c r="J161" s="16">
        <v>0</v>
      </c>
      <c r="K161" s="14">
        <v>1</v>
      </c>
      <c r="L161" s="15">
        <v>19</v>
      </c>
      <c r="M161" s="15">
        <v>34</v>
      </c>
      <c r="N161" s="16">
        <v>6</v>
      </c>
      <c r="O161" s="17">
        <f t="shared" si="8"/>
        <v>154.06</v>
      </c>
      <c r="P161" s="18">
        <v>4</v>
      </c>
      <c r="Q161" s="19">
        <f t="shared" si="9"/>
        <v>158.06</v>
      </c>
      <c r="R161" s="1">
        <f>IF(AND(ISNUMBER(Q161),ISNUMBER(Q162)),Q161+Q162,IF(ISNUMBER(Q161),Q161,IF(ISNUMBER(Q162),Q162," ")))</f>
        <v>318.17</v>
      </c>
    </row>
    <row r="162" spans="1:18" ht="12.75">
      <c r="A162" s="4">
        <v>133</v>
      </c>
      <c r="B162" s="2" t="str">
        <f>B161</f>
        <v>Платонова Елена</v>
      </c>
      <c r="C162" s="2"/>
      <c r="D162" s="2"/>
      <c r="E162" s="2"/>
      <c r="F162" s="2"/>
      <c r="G162" s="22">
        <f>IF(ISTEXT(B161),2," ")</f>
        <v>2</v>
      </c>
      <c r="H162" s="14">
        <v>2</v>
      </c>
      <c r="I162" s="15">
        <v>24</v>
      </c>
      <c r="J162" s="16">
        <v>0</v>
      </c>
      <c r="K162" s="14">
        <v>2</v>
      </c>
      <c r="L162" s="15">
        <v>26</v>
      </c>
      <c r="M162" s="15">
        <v>38</v>
      </c>
      <c r="N162" s="16">
        <v>11</v>
      </c>
      <c r="O162" s="17">
        <f t="shared" si="8"/>
        <v>158.11</v>
      </c>
      <c r="P162" s="18">
        <v>2</v>
      </c>
      <c r="Q162" s="19">
        <f t="shared" si="9"/>
        <v>160.11</v>
      </c>
      <c r="R162" s="3">
        <f>R161</f>
        <v>318.17</v>
      </c>
    </row>
    <row r="163" spans="1:18" ht="12.75">
      <c r="A163" s="4">
        <v>4</v>
      </c>
      <c r="B163" s="29" t="s">
        <v>101</v>
      </c>
      <c r="C163" s="30">
        <v>1974</v>
      </c>
      <c r="D163" s="30" t="s">
        <v>26</v>
      </c>
      <c r="E163" s="30" t="s">
        <v>21</v>
      </c>
      <c r="F163" s="30" t="s">
        <v>28</v>
      </c>
      <c r="G163" s="22">
        <f>IF(ISTEXT(B163),1," ")</f>
        <v>1</v>
      </c>
      <c r="H163" s="14">
        <v>1</v>
      </c>
      <c r="I163" s="15">
        <v>16</v>
      </c>
      <c r="J163" s="16">
        <v>0</v>
      </c>
      <c r="K163" s="14">
        <v>1</v>
      </c>
      <c r="L163" s="15">
        <v>18</v>
      </c>
      <c r="M163" s="15">
        <v>53</v>
      </c>
      <c r="N163" s="16">
        <v>86</v>
      </c>
      <c r="O163" s="17">
        <f t="shared" si="8"/>
        <v>173.86</v>
      </c>
      <c r="P163" s="18">
        <v>8</v>
      </c>
      <c r="Q163" s="19">
        <f t="shared" si="9"/>
        <v>181.86</v>
      </c>
      <c r="R163" s="1">
        <f>IF(AND(ISNUMBER(Q163),ISNUMBER(Q164)),Q163+Q164,IF(ISNUMBER(Q163),Q163,IF(ISNUMBER(Q164),Q164," ")))</f>
        <v>363.6</v>
      </c>
    </row>
    <row r="164" spans="1:18" ht="12.75">
      <c r="A164" s="4">
        <v>183</v>
      </c>
      <c r="B164" s="2" t="str">
        <f>B163</f>
        <v>Ромашкина Екатер</v>
      </c>
      <c r="C164" s="2"/>
      <c r="D164" s="2"/>
      <c r="E164" s="2"/>
      <c r="F164" s="2"/>
      <c r="G164" s="22">
        <f>IF(ISTEXT(B163),2," ")</f>
        <v>2</v>
      </c>
      <c r="H164" s="14">
        <v>2</v>
      </c>
      <c r="I164" s="15">
        <v>23</v>
      </c>
      <c r="J164" s="16">
        <v>0</v>
      </c>
      <c r="K164" s="14">
        <v>2</v>
      </c>
      <c r="L164" s="15">
        <v>25</v>
      </c>
      <c r="M164" s="15">
        <v>55</v>
      </c>
      <c r="N164" s="16">
        <v>74</v>
      </c>
      <c r="O164" s="17">
        <f t="shared" si="8"/>
        <v>175.74</v>
      </c>
      <c r="P164" s="18">
        <v>6</v>
      </c>
      <c r="Q164" s="19">
        <f t="shared" si="9"/>
        <v>181.74</v>
      </c>
      <c r="R164" s="3">
        <f>R163</f>
        <v>363.6</v>
      </c>
    </row>
    <row r="165" spans="1:18" ht="12.75">
      <c r="A165" s="5">
        <v>5</v>
      </c>
      <c r="B165" s="29" t="s">
        <v>100</v>
      </c>
      <c r="C165" s="30">
        <v>1978</v>
      </c>
      <c r="D165" s="30" t="s">
        <v>26</v>
      </c>
      <c r="E165" s="30" t="s">
        <v>21</v>
      </c>
      <c r="F165" s="30" t="s">
        <v>28</v>
      </c>
      <c r="G165" s="22">
        <f>IF(ISTEXT(B165),1," ")</f>
        <v>1</v>
      </c>
      <c r="H165" s="14">
        <v>1</v>
      </c>
      <c r="I165" s="15">
        <v>15</v>
      </c>
      <c r="J165" s="16">
        <v>0</v>
      </c>
      <c r="K165" s="14">
        <v>1</v>
      </c>
      <c r="L165" s="15">
        <v>19</v>
      </c>
      <c r="M165" s="15">
        <v>14</v>
      </c>
      <c r="N165" s="16">
        <v>76</v>
      </c>
      <c r="O165" s="17">
        <f t="shared" si="8"/>
        <v>254.76</v>
      </c>
      <c r="P165" s="18">
        <v>6</v>
      </c>
      <c r="Q165" s="19">
        <f t="shared" si="9"/>
        <v>260.76</v>
      </c>
      <c r="R165" s="1">
        <f>IF(AND(ISNUMBER(Q165),ISNUMBER(Q166)),Q165+Q166,IF(ISNUMBER(Q165),Q165,IF(ISNUMBER(Q166),Q166," ")))</f>
        <v>462.08</v>
      </c>
    </row>
    <row r="166" spans="1:18" ht="12.75">
      <c r="A166" s="4">
        <v>124</v>
      </c>
      <c r="B166" s="2" t="str">
        <f>B165</f>
        <v>Хижнякова Вера</v>
      </c>
      <c r="C166" s="2"/>
      <c r="D166" s="2"/>
      <c r="E166" s="2"/>
      <c r="F166" s="2"/>
      <c r="G166" s="32">
        <f>IF(ISTEXT(B165),2," ")</f>
        <v>2</v>
      </c>
      <c r="H166" s="14">
        <v>2</v>
      </c>
      <c r="I166" s="15">
        <v>22</v>
      </c>
      <c r="J166" s="16">
        <v>0</v>
      </c>
      <c r="K166" s="14">
        <v>2</v>
      </c>
      <c r="L166" s="15">
        <v>25</v>
      </c>
      <c r="M166" s="15">
        <v>17</v>
      </c>
      <c r="N166" s="16">
        <v>32</v>
      </c>
      <c r="O166" s="17">
        <f t="shared" si="8"/>
        <v>197.32</v>
      </c>
      <c r="P166" s="18">
        <v>4</v>
      </c>
      <c r="Q166" s="19">
        <f t="shared" si="9"/>
        <v>201.32</v>
      </c>
      <c r="R166" s="3">
        <f>R165</f>
        <v>462.08</v>
      </c>
    </row>
    <row r="167" spans="1:18" ht="12.75">
      <c r="A167" s="4">
        <v>6</v>
      </c>
      <c r="B167" s="29" t="s">
        <v>99</v>
      </c>
      <c r="C167" s="30">
        <v>1978</v>
      </c>
      <c r="D167" s="30">
        <v>1</v>
      </c>
      <c r="E167" s="30" t="s">
        <v>21</v>
      </c>
      <c r="F167" s="30" t="s">
        <v>22</v>
      </c>
      <c r="G167" s="22">
        <f>IF(ISTEXT(B167),1," ")</f>
        <v>1</v>
      </c>
      <c r="H167" s="14">
        <v>1</v>
      </c>
      <c r="I167" s="15">
        <v>14</v>
      </c>
      <c r="J167" s="16">
        <v>0</v>
      </c>
      <c r="K167" s="14">
        <v>1</v>
      </c>
      <c r="L167" s="15">
        <v>18</v>
      </c>
      <c r="M167" s="15">
        <v>14</v>
      </c>
      <c r="N167" s="16">
        <v>26</v>
      </c>
      <c r="O167" s="17">
        <f t="shared" si="8"/>
        <v>254.26</v>
      </c>
      <c r="P167" s="18">
        <v>8</v>
      </c>
      <c r="Q167" s="19">
        <f t="shared" si="9"/>
        <v>262.26</v>
      </c>
      <c r="R167" s="1">
        <f>IF(AND(ISNUMBER(Q167),ISNUMBER(Q168)),Q167+Q168,IF(ISNUMBER(Q167),Q167,IF(ISNUMBER(Q168),Q168," ")))</f>
        <v>495.17999999999995</v>
      </c>
    </row>
    <row r="168" spans="1:18" ht="12.75">
      <c r="A168" s="4">
        <v>118</v>
      </c>
      <c r="B168" s="2" t="str">
        <f>B167</f>
        <v>Мараховская Анна</v>
      </c>
      <c r="C168" s="2"/>
      <c r="D168" s="2"/>
      <c r="E168" s="2"/>
      <c r="F168" s="2"/>
      <c r="G168" s="22">
        <f>IF(ISTEXT(B167),2," ")</f>
        <v>2</v>
      </c>
      <c r="H168" s="14">
        <v>2</v>
      </c>
      <c r="I168" s="15">
        <v>21</v>
      </c>
      <c r="J168" s="16">
        <v>0</v>
      </c>
      <c r="K168" s="14">
        <v>2</v>
      </c>
      <c r="L168" s="15">
        <v>24</v>
      </c>
      <c r="M168" s="15">
        <v>52</v>
      </c>
      <c r="N168" s="16">
        <v>92</v>
      </c>
      <c r="O168" s="17">
        <f t="shared" si="8"/>
        <v>232.92</v>
      </c>
      <c r="P168" s="18">
        <v>0</v>
      </c>
      <c r="Q168" s="19">
        <f t="shared" si="9"/>
        <v>232.92</v>
      </c>
      <c r="R168" s="3">
        <f>R167</f>
        <v>495.17999999999995</v>
      </c>
    </row>
    <row r="169" spans="1:18" ht="12.75">
      <c r="A169" s="4">
        <v>7</v>
      </c>
      <c r="B169" s="29" t="s">
        <v>98</v>
      </c>
      <c r="C169" s="30">
        <v>1991</v>
      </c>
      <c r="D169" s="31">
        <v>1</v>
      </c>
      <c r="E169" s="30" t="s">
        <v>20</v>
      </c>
      <c r="F169" s="30" t="s">
        <v>13</v>
      </c>
      <c r="G169" s="22">
        <f>IF(ISTEXT(B169),1," ")</f>
        <v>1</v>
      </c>
      <c r="H169" s="14">
        <v>1</v>
      </c>
      <c r="I169" s="15">
        <v>13</v>
      </c>
      <c r="J169" s="16">
        <v>0</v>
      </c>
      <c r="K169" s="14">
        <v>1</v>
      </c>
      <c r="L169" s="15">
        <v>16</v>
      </c>
      <c r="M169" s="15">
        <v>25</v>
      </c>
      <c r="N169" s="16">
        <v>20</v>
      </c>
      <c r="O169" s="17">
        <f t="shared" si="8"/>
        <v>205.2</v>
      </c>
      <c r="P169" s="18">
        <v>106</v>
      </c>
      <c r="Q169" s="19">
        <f t="shared" si="9"/>
        <v>311.2</v>
      </c>
      <c r="R169" s="1">
        <f>IF(AND(ISNUMBER(Q169),ISNUMBER(Q170)),Q169+Q170,IF(ISNUMBER(Q169),Q169,IF(ISNUMBER(Q170),Q170," ")))</f>
        <v>503.62</v>
      </c>
    </row>
    <row r="170" spans="1:18" ht="12.75">
      <c r="A170" s="4">
        <v>113</v>
      </c>
      <c r="B170" s="2" t="str">
        <f>B169</f>
        <v>Чернухо Маша</v>
      </c>
      <c r="C170" s="2"/>
      <c r="D170" s="2"/>
      <c r="E170" s="2"/>
      <c r="F170" s="2"/>
      <c r="G170" s="22">
        <f>IF(ISTEXT(B169),2," ")</f>
        <v>2</v>
      </c>
      <c r="H170" s="14">
        <v>2</v>
      </c>
      <c r="I170" s="15">
        <v>20</v>
      </c>
      <c r="J170" s="16">
        <v>0</v>
      </c>
      <c r="K170" s="14">
        <v>2</v>
      </c>
      <c r="L170" s="15">
        <v>23</v>
      </c>
      <c r="M170" s="15">
        <v>4</v>
      </c>
      <c r="N170" s="16">
        <v>42</v>
      </c>
      <c r="O170" s="17">
        <f t="shared" si="8"/>
        <v>184.42</v>
      </c>
      <c r="P170" s="18">
        <v>8</v>
      </c>
      <c r="Q170" s="19">
        <f t="shared" si="9"/>
        <v>192.42</v>
      </c>
      <c r="R170" s="3">
        <f>R169</f>
        <v>503.62</v>
      </c>
    </row>
    <row r="171" spans="1:18" s="49" customFormat="1" ht="12.75">
      <c r="A171" s="50">
        <v>8</v>
      </c>
      <c r="B171" s="39" t="s">
        <v>115</v>
      </c>
      <c r="C171" s="40">
        <v>1978</v>
      </c>
      <c r="D171" s="40" t="s">
        <v>17</v>
      </c>
      <c r="E171" s="40" t="s">
        <v>21</v>
      </c>
      <c r="F171" s="40" t="s">
        <v>28</v>
      </c>
      <c r="G171" s="41">
        <f>IF(ISTEXT(B171),1," ")</f>
        <v>1</v>
      </c>
      <c r="H171" s="42">
        <v>1</v>
      </c>
      <c r="I171" s="43">
        <v>11</v>
      </c>
      <c r="J171" s="44">
        <v>0</v>
      </c>
      <c r="K171" s="42">
        <v>1</v>
      </c>
      <c r="L171" s="43">
        <v>14</v>
      </c>
      <c r="M171" s="43">
        <v>35</v>
      </c>
      <c r="N171" s="44">
        <v>98</v>
      </c>
      <c r="O171" s="45">
        <f t="shared" si="8"/>
        <v>215.98</v>
      </c>
      <c r="P171" s="46">
        <v>58</v>
      </c>
      <c r="Q171" s="47">
        <f t="shared" si="9"/>
        <v>273.98</v>
      </c>
      <c r="R171" s="48">
        <f>IF(AND(ISNUMBER(Q171),ISNUMBER(Q172)),Q171+Q172,IF(ISNUMBER(Q171),Q171,IF(ISNUMBER(Q172),Q172," ")))</f>
        <v>536.72</v>
      </c>
    </row>
    <row r="172" spans="1:18" s="49" customFormat="1" ht="12.75">
      <c r="A172" s="50">
        <v>179</v>
      </c>
      <c r="B172" s="51" t="str">
        <f>B171</f>
        <v>Зелинская Янина</v>
      </c>
      <c r="C172" s="51"/>
      <c r="D172" s="51"/>
      <c r="E172" s="51"/>
      <c r="F172" s="51"/>
      <c r="G172" s="41">
        <f>IF(ISTEXT(B171),2," ")</f>
        <v>2</v>
      </c>
      <c r="H172" s="42">
        <v>2</v>
      </c>
      <c r="I172" s="43">
        <v>18</v>
      </c>
      <c r="J172" s="44">
        <v>0</v>
      </c>
      <c r="K172" s="42">
        <v>2</v>
      </c>
      <c r="L172" s="43">
        <v>22</v>
      </c>
      <c r="M172" s="43">
        <v>10</v>
      </c>
      <c r="N172" s="44">
        <v>74</v>
      </c>
      <c r="O172" s="45">
        <f t="shared" si="8"/>
        <v>250.74</v>
      </c>
      <c r="P172" s="46">
        <v>12</v>
      </c>
      <c r="Q172" s="47">
        <f t="shared" si="9"/>
        <v>262.74</v>
      </c>
      <c r="R172" s="52">
        <f>R171</f>
        <v>536.72</v>
      </c>
    </row>
    <row r="173" spans="1:18" ht="12.75">
      <c r="A173" s="4">
        <v>9</v>
      </c>
      <c r="B173" s="29" t="s">
        <v>96</v>
      </c>
      <c r="C173" s="30">
        <v>1973</v>
      </c>
      <c r="D173" s="30" t="s">
        <v>17</v>
      </c>
      <c r="E173" s="24" t="s">
        <v>11</v>
      </c>
      <c r="F173" s="25" t="s">
        <v>113</v>
      </c>
      <c r="G173" s="22">
        <f>IF(ISTEXT(B173),1," ")</f>
        <v>1</v>
      </c>
      <c r="H173" s="14">
        <v>1</v>
      </c>
      <c r="I173" s="15">
        <v>12</v>
      </c>
      <c r="J173" s="16">
        <v>0</v>
      </c>
      <c r="K173" s="14">
        <v>1</v>
      </c>
      <c r="L173" s="15">
        <v>16</v>
      </c>
      <c r="M173" s="15">
        <v>4</v>
      </c>
      <c r="N173" s="16">
        <v>13</v>
      </c>
      <c r="O173" s="17">
        <f t="shared" si="8"/>
        <v>244.13</v>
      </c>
      <c r="P173" s="18">
        <v>16</v>
      </c>
      <c r="Q173" s="19">
        <f t="shared" si="9"/>
        <v>260.13</v>
      </c>
      <c r="R173" s="1">
        <f>IF(AND(ISNUMBER(Q173),ISNUMBER(Q174)),Q173+Q174,IF(ISNUMBER(Q173),Q173,IF(ISNUMBER(Q174),Q174," ")))</f>
        <v>595.3299999999999</v>
      </c>
    </row>
    <row r="174" spans="1:18" ht="12.75">
      <c r="A174" s="4">
        <v>194</v>
      </c>
      <c r="B174" s="2" t="str">
        <f>B173</f>
        <v>Пешкова Татьяна</v>
      </c>
      <c r="C174" s="2"/>
      <c r="D174" s="2"/>
      <c r="E174" s="2"/>
      <c r="F174" s="2"/>
      <c r="G174" s="32">
        <f>IF(ISTEXT(B173),2," ")</f>
        <v>2</v>
      </c>
      <c r="H174" s="14">
        <v>2</v>
      </c>
      <c r="I174" s="15">
        <v>19</v>
      </c>
      <c r="J174" s="16">
        <v>0</v>
      </c>
      <c r="K174" s="14">
        <v>2</v>
      </c>
      <c r="L174" s="15">
        <v>23</v>
      </c>
      <c r="M174" s="15">
        <v>25</v>
      </c>
      <c r="N174" s="16">
        <v>20</v>
      </c>
      <c r="O174" s="17">
        <f t="shared" si="8"/>
        <v>265.2</v>
      </c>
      <c r="P174" s="18">
        <v>70</v>
      </c>
      <c r="Q174" s="19">
        <f t="shared" si="9"/>
        <v>335.2</v>
      </c>
      <c r="R174" s="3">
        <f>R173</f>
        <v>595.3299999999999</v>
      </c>
    </row>
    <row r="175" spans="1:18" ht="12.75">
      <c r="A175" s="4">
        <v>10</v>
      </c>
      <c r="B175" s="29" t="s">
        <v>95</v>
      </c>
      <c r="C175" s="30">
        <v>1988</v>
      </c>
      <c r="D175" s="30" t="s">
        <v>17</v>
      </c>
      <c r="E175" s="30" t="s">
        <v>21</v>
      </c>
      <c r="F175" s="30" t="s">
        <v>22</v>
      </c>
      <c r="G175" s="22">
        <f>IF(ISTEXT(B175),1," ")</f>
        <v>1</v>
      </c>
      <c r="H175" s="14">
        <v>1</v>
      </c>
      <c r="I175" s="15">
        <v>10</v>
      </c>
      <c r="J175" s="16">
        <v>0</v>
      </c>
      <c r="K175" s="14">
        <v>1</v>
      </c>
      <c r="L175" s="15">
        <v>14</v>
      </c>
      <c r="M175" s="15">
        <v>7</v>
      </c>
      <c r="N175" s="16">
        <v>26</v>
      </c>
      <c r="O175" s="17">
        <f t="shared" si="8"/>
        <v>247.26</v>
      </c>
      <c r="P175" s="18">
        <v>208</v>
      </c>
      <c r="Q175" s="19">
        <f t="shared" si="9"/>
        <v>455.26</v>
      </c>
      <c r="R175" s="1">
        <f>IF(AND(ISNUMBER(Q175),ISNUMBER(Q176)),Q175+Q176,IF(ISNUMBER(Q175),Q175,IF(ISNUMBER(Q176),Q176," ")))</f>
        <v>844.65</v>
      </c>
    </row>
    <row r="176" spans="1:18" ht="12.75">
      <c r="A176" s="4">
        <v>162</v>
      </c>
      <c r="B176" s="33" t="str">
        <f>B175</f>
        <v>Букринская Дарья</v>
      </c>
      <c r="C176" s="33"/>
      <c r="D176" s="33"/>
      <c r="E176" s="33"/>
      <c r="F176" s="33"/>
      <c r="G176" s="22">
        <f>IF(ISTEXT(B175),2," ")</f>
        <v>2</v>
      </c>
      <c r="H176" s="14">
        <v>2</v>
      </c>
      <c r="I176" s="15">
        <v>17</v>
      </c>
      <c r="J176" s="16">
        <v>0</v>
      </c>
      <c r="K176" s="14">
        <v>2</v>
      </c>
      <c r="L176" s="15">
        <v>20</v>
      </c>
      <c r="M176" s="15">
        <v>47</v>
      </c>
      <c r="N176" s="16">
        <v>39</v>
      </c>
      <c r="O176" s="17">
        <f t="shared" si="8"/>
        <v>227.39</v>
      </c>
      <c r="P176" s="18">
        <v>162</v>
      </c>
      <c r="Q176" s="19">
        <f t="shared" si="9"/>
        <v>389.39</v>
      </c>
      <c r="R176" s="3">
        <f>R175</f>
        <v>844.65</v>
      </c>
    </row>
    <row r="177" spans="1:18" ht="12.75">
      <c r="A177" s="4">
        <v>11</v>
      </c>
      <c r="B177" s="23" t="s">
        <v>94</v>
      </c>
      <c r="C177" s="24">
        <v>1972</v>
      </c>
      <c r="D177" s="30">
        <v>3</v>
      </c>
      <c r="E177" s="30" t="s">
        <v>21</v>
      </c>
      <c r="F177" s="30" t="s">
        <v>28</v>
      </c>
      <c r="G177" s="22">
        <f>IF(ISTEXT(B177),1," ")</f>
        <v>1</v>
      </c>
      <c r="H177" s="14">
        <v>0</v>
      </c>
      <c r="I177" s="15">
        <v>0</v>
      </c>
      <c r="J177" s="16">
        <v>0</v>
      </c>
      <c r="K177" s="14">
        <v>0</v>
      </c>
      <c r="L177" s="15">
        <v>0</v>
      </c>
      <c r="M177" s="15">
        <v>0</v>
      </c>
      <c r="N177" s="16">
        <v>0</v>
      </c>
      <c r="O177" s="56" t="s">
        <v>119</v>
      </c>
      <c r="P177" s="18">
        <v>0</v>
      </c>
      <c r="Q177" s="19" t="str">
        <f t="shared" si="9"/>
        <v> </v>
      </c>
      <c r="R177" s="1" t="str">
        <f>IF(AND(ISNUMBER(Q177),ISNUMBER(Q178)),Q177+Q178,IF(ISNUMBER(Q177),Q177,IF(ISNUMBER(Q178),Q178," ")))</f>
        <v> </v>
      </c>
    </row>
    <row r="178" spans="1:18" ht="12.75">
      <c r="A178" s="4"/>
      <c r="B178" s="2" t="str">
        <f>B177</f>
        <v>Евсеева Галина</v>
      </c>
      <c r="C178" s="2"/>
      <c r="D178" s="2"/>
      <c r="E178" s="2"/>
      <c r="F178" s="2"/>
      <c r="G178" s="22">
        <f>IF(ISTEXT(B177),2," ")</f>
        <v>2</v>
      </c>
      <c r="H178" s="14">
        <v>0</v>
      </c>
      <c r="I178" s="15">
        <v>0</v>
      </c>
      <c r="J178" s="16">
        <v>0</v>
      </c>
      <c r="K178" s="14">
        <v>0</v>
      </c>
      <c r="L178" s="15">
        <v>0</v>
      </c>
      <c r="M178" s="15">
        <v>0</v>
      </c>
      <c r="N178" s="16">
        <v>0</v>
      </c>
      <c r="O178" s="56" t="s">
        <v>119</v>
      </c>
      <c r="P178" s="18">
        <v>0</v>
      </c>
      <c r="Q178" s="19" t="str">
        <f t="shared" si="9"/>
        <v> </v>
      </c>
      <c r="R178" s="3" t="str">
        <f>R177</f>
        <v> </v>
      </c>
    </row>
    <row r="180" ht="44.25" customHeight="1"/>
    <row r="181" spans="1:18" ht="13.5" thickBot="1">
      <c r="A181" s="152" t="s">
        <v>134</v>
      </c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</row>
    <row r="182" spans="1:18" ht="12.75" customHeight="1">
      <c r="A182" s="80"/>
      <c r="B182" s="141" t="s">
        <v>132</v>
      </c>
      <c r="C182" s="8"/>
      <c r="D182" s="154" t="s">
        <v>16</v>
      </c>
      <c r="E182" s="21"/>
      <c r="F182" s="8"/>
      <c r="G182" s="143" t="s">
        <v>0</v>
      </c>
      <c r="H182" s="145" t="s">
        <v>1</v>
      </c>
      <c r="I182" s="146"/>
      <c r="J182" s="147"/>
      <c r="K182" s="145" t="s">
        <v>2</v>
      </c>
      <c r="L182" s="146"/>
      <c r="M182" s="146"/>
      <c r="N182" s="147"/>
      <c r="O182" s="148" t="s">
        <v>150</v>
      </c>
      <c r="P182" s="141" t="s">
        <v>151</v>
      </c>
      <c r="Q182" s="141" t="s">
        <v>149</v>
      </c>
      <c r="R182" s="141" t="s">
        <v>148</v>
      </c>
    </row>
    <row r="183" spans="1:18" ht="46.5" customHeight="1">
      <c r="A183" s="81" t="s">
        <v>10</v>
      </c>
      <c r="B183" s="153"/>
      <c r="C183" s="20" t="s">
        <v>14</v>
      </c>
      <c r="D183" s="155"/>
      <c r="E183" s="20" t="s">
        <v>15</v>
      </c>
      <c r="F183" s="9" t="s">
        <v>133</v>
      </c>
      <c r="G183" s="144"/>
      <c r="H183" s="10" t="s">
        <v>5</v>
      </c>
      <c r="I183" s="11" t="s">
        <v>6</v>
      </c>
      <c r="J183" s="12" t="s">
        <v>7</v>
      </c>
      <c r="K183" s="10" t="s">
        <v>5</v>
      </c>
      <c r="L183" s="11" t="s">
        <v>6</v>
      </c>
      <c r="M183" s="11" t="s">
        <v>7</v>
      </c>
      <c r="N183" s="12" t="s">
        <v>8</v>
      </c>
      <c r="O183" s="149"/>
      <c r="P183" s="142"/>
      <c r="Q183" s="142"/>
      <c r="R183" s="142"/>
    </row>
    <row r="184" spans="1:18" ht="12.75">
      <c r="A184" s="5">
        <v>1</v>
      </c>
      <c r="B184" s="29" t="s">
        <v>107</v>
      </c>
      <c r="C184" s="34">
        <v>1987</v>
      </c>
      <c r="D184" s="34" t="s">
        <v>36</v>
      </c>
      <c r="E184" s="34" t="s">
        <v>18</v>
      </c>
      <c r="F184" s="35" t="s">
        <v>19</v>
      </c>
      <c r="G184" s="22">
        <f>IF(ISTEXT(B184),1," ")</f>
        <v>1</v>
      </c>
      <c r="H184" s="14">
        <v>0</v>
      </c>
      <c r="I184" s="15">
        <v>15</v>
      </c>
      <c r="J184" s="16">
        <v>0</v>
      </c>
      <c r="K184" s="14">
        <v>0</v>
      </c>
      <c r="L184" s="15">
        <v>17</v>
      </c>
      <c r="M184" s="15">
        <v>37</v>
      </c>
      <c r="N184" s="16">
        <v>54</v>
      </c>
      <c r="O184" s="17">
        <f aca="true" t="shared" si="10" ref="O184:O189">IF(AND(ISNUMBER(I184),ISNUMBER(L184)),(K184-H184)*60^2+(L184-I184)*60+(M184-J184)+(N184)/100," ")</f>
        <v>157.54</v>
      </c>
      <c r="P184" s="18">
        <v>6</v>
      </c>
      <c r="Q184" s="19">
        <f aca="true" t="shared" si="11" ref="Q184:Q195">IF(ISNUMBER(O184),O184+P184," ")</f>
        <v>163.54</v>
      </c>
      <c r="R184" s="1">
        <f>IF(AND(ISNUMBER(Q184),ISNUMBER(Q185)),Q184+Q185,IF(ISNUMBER(Q184),Q184,IF(ISNUMBER(Q185),Q185," ")))</f>
        <v>320.52</v>
      </c>
    </row>
    <row r="185" spans="1:18" ht="12.75">
      <c r="A185" s="4">
        <v>191</v>
      </c>
      <c r="B185" s="2" t="str">
        <f>B184</f>
        <v>Гуринович-Лаврецкий</v>
      </c>
      <c r="C185" s="34">
        <v>1986</v>
      </c>
      <c r="D185" s="34" t="s">
        <v>26</v>
      </c>
      <c r="E185" s="34" t="s">
        <v>18</v>
      </c>
      <c r="F185" s="35" t="s">
        <v>56</v>
      </c>
      <c r="G185" s="22">
        <f>IF(ISTEXT(B184),2," ")</f>
        <v>2</v>
      </c>
      <c r="H185" s="14">
        <v>1</v>
      </c>
      <c r="I185" s="15">
        <v>20</v>
      </c>
      <c r="J185" s="16">
        <v>0</v>
      </c>
      <c r="K185" s="14">
        <v>1</v>
      </c>
      <c r="L185" s="15">
        <v>22</v>
      </c>
      <c r="M185" s="15">
        <v>34</v>
      </c>
      <c r="N185" s="16">
        <v>98</v>
      </c>
      <c r="O185" s="17">
        <f t="shared" si="10"/>
        <v>154.98</v>
      </c>
      <c r="P185" s="18">
        <v>2</v>
      </c>
      <c r="Q185" s="19">
        <f t="shared" si="11"/>
        <v>156.98</v>
      </c>
      <c r="R185" s="3">
        <f>R184</f>
        <v>320.52</v>
      </c>
    </row>
    <row r="186" spans="1:18" ht="12.75">
      <c r="A186" s="5">
        <v>2</v>
      </c>
      <c r="B186" s="29" t="s">
        <v>106</v>
      </c>
      <c r="C186" s="34">
        <v>1987</v>
      </c>
      <c r="D186" s="34" t="s">
        <v>36</v>
      </c>
      <c r="E186" s="34" t="s">
        <v>18</v>
      </c>
      <c r="F186" s="35" t="s">
        <v>53</v>
      </c>
      <c r="G186" s="22">
        <f>IF(ISTEXT(B186),1," ")</f>
        <v>1</v>
      </c>
      <c r="H186" s="14">
        <v>2</v>
      </c>
      <c r="I186" s="15">
        <v>34</v>
      </c>
      <c r="J186" s="16">
        <v>0</v>
      </c>
      <c r="K186" s="14">
        <v>2</v>
      </c>
      <c r="L186" s="15">
        <v>37</v>
      </c>
      <c r="M186" s="15">
        <v>8</v>
      </c>
      <c r="N186" s="16">
        <v>64</v>
      </c>
      <c r="O186" s="17">
        <f t="shared" si="10"/>
        <v>188.64</v>
      </c>
      <c r="P186" s="18">
        <v>6</v>
      </c>
      <c r="Q186" s="19">
        <f t="shared" si="11"/>
        <v>194.64</v>
      </c>
      <c r="R186" s="1">
        <f>IF(AND(ISNUMBER(Q186),ISNUMBER(Q187)),Q186+Q187,IF(ISNUMBER(Q186),Q186,IF(ISNUMBER(Q187),Q187," ")))</f>
        <v>384.5</v>
      </c>
    </row>
    <row r="187" spans="1:18" ht="12.75">
      <c r="A187" s="4" t="s">
        <v>118</v>
      </c>
      <c r="B187" s="2" t="str">
        <f>B186</f>
        <v>Третьяк-Третьяк</v>
      </c>
      <c r="C187" s="34">
        <v>1993</v>
      </c>
      <c r="D187" s="34">
        <v>1</v>
      </c>
      <c r="E187" s="34" t="s">
        <v>20</v>
      </c>
      <c r="F187" s="35" t="s">
        <v>13</v>
      </c>
      <c r="G187" s="22">
        <f>IF(ISTEXT(B186),2," ")</f>
        <v>2</v>
      </c>
      <c r="H187" s="14">
        <v>0</v>
      </c>
      <c r="I187" s="15">
        <v>0</v>
      </c>
      <c r="J187" s="16">
        <v>0</v>
      </c>
      <c r="K187" s="14">
        <v>0</v>
      </c>
      <c r="L187" s="15">
        <v>3</v>
      </c>
      <c r="M187" s="15">
        <v>1</v>
      </c>
      <c r="N187" s="16">
        <v>86</v>
      </c>
      <c r="O187" s="17">
        <f t="shared" si="10"/>
        <v>181.86</v>
      </c>
      <c r="P187" s="18">
        <v>8</v>
      </c>
      <c r="Q187" s="19">
        <f t="shared" si="11"/>
        <v>189.86</v>
      </c>
      <c r="R187" s="3">
        <f>R186</f>
        <v>384.5</v>
      </c>
    </row>
    <row r="188" spans="1:18" ht="12.75">
      <c r="A188" s="5">
        <v>3</v>
      </c>
      <c r="B188" s="26" t="s">
        <v>111</v>
      </c>
      <c r="C188" s="37">
        <v>1989</v>
      </c>
      <c r="D188" s="37" t="s">
        <v>26</v>
      </c>
      <c r="E188" s="37" t="s">
        <v>20</v>
      </c>
      <c r="F188" s="37" t="s">
        <v>13</v>
      </c>
      <c r="G188" s="22">
        <f>IF(ISTEXT(B188),1," ")</f>
        <v>1</v>
      </c>
      <c r="H188" s="14">
        <v>0</v>
      </c>
      <c r="I188" s="15">
        <v>0</v>
      </c>
      <c r="J188" s="16">
        <v>0</v>
      </c>
      <c r="K188" s="14">
        <v>0</v>
      </c>
      <c r="L188" s="15">
        <v>3</v>
      </c>
      <c r="M188" s="15">
        <v>6</v>
      </c>
      <c r="N188" s="16">
        <v>16</v>
      </c>
      <c r="O188" s="17">
        <f t="shared" si="10"/>
        <v>186.16</v>
      </c>
      <c r="P188" s="18">
        <v>4</v>
      </c>
      <c r="Q188" s="19">
        <f t="shared" si="11"/>
        <v>190.16</v>
      </c>
      <c r="R188" s="1">
        <f>IF(AND(ISNUMBER(Q188),ISNUMBER(Q189)),Q188+Q189,IF(ISNUMBER(Q188),Q188,IF(ISNUMBER(Q189),Q189," ")))</f>
        <v>436.40999999999997</v>
      </c>
    </row>
    <row r="189" spans="1:18" ht="12.75">
      <c r="A189" s="4">
        <v>177</v>
      </c>
      <c r="B189" s="2" t="str">
        <f>B188</f>
        <v>Казак-Казак</v>
      </c>
      <c r="C189" s="37">
        <v>1984</v>
      </c>
      <c r="D189" s="37" t="s">
        <v>36</v>
      </c>
      <c r="E189" s="37" t="s">
        <v>18</v>
      </c>
      <c r="F189" s="37" t="s">
        <v>53</v>
      </c>
      <c r="G189" s="22">
        <f>IF(ISTEXT(B188),2," ")</f>
        <v>2</v>
      </c>
      <c r="H189" s="14">
        <v>0</v>
      </c>
      <c r="I189" s="15">
        <v>0</v>
      </c>
      <c r="J189" s="16">
        <v>0</v>
      </c>
      <c r="K189" s="14">
        <v>0</v>
      </c>
      <c r="L189" s="15">
        <v>3</v>
      </c>
      <c r="M189" s="15">
        <v>6</v>
      </c>
      <c r="N189" s="16">
        <v>25</v>
      </c>
      <c r="O189" s="17">
        <f t="shared" si="10"/>
        <v>186.25</v>
      </c>
      <c r="P189" s="18">
        <v>60</v>
      </c>
      <c r="Q189" s="19">
        <f t="shared" si="11"/>
        <v>246.25</v>
      </c>
      <c r="R189" s="3">
        <f>R188</f>
        <v>436.40999999999997</v>
      </c>
    </row>
    <row r="190" spans="1:18" ht="12.75">
      <c r="A190" s="4">
        <v>4</v>
      </c>
      <c r="B190" s="36" t="s">
        <v>108</v>
      </c>
      <c r="C190" s="37">
        <v>1980</v>
      </c>
      <c r="D190" s="37" t="s">
        <v>36</v>
      </c>
      <c r="E190" s="37" t="s">
        <v>18</v>
      </c>
      <c r="F190" s="38" t="s">
        <v>19</v>
      </c>
      <c r="G190" s="22">
        <f>IF(ISTEXT(B190),1," ")</f>
        <v>1</v>
      </c>
      <c r="H190" s="14">
        <v>0</v>
      </c>
      <c r="I190" s="15">
        <v>0</v>
      </c>
      <c r="J190" s="16">
        <v>0</v>
      </c>
      <c r="K190" s="14">
        <v>0</v>
      </c>
      <c r="L190" s="15">
        <v>0</v>
      </c>
      <c r="M190" s="15">
        <v>0</v>
      </c>
      <c r="N190" s="16">
        <v>0</v>
      </c>
      <c r="O190" s="56" t="s">
        <v>119</v>
      </c>
      <c r="P190" s="18">
        <v>0</v>
      </c>
      <c r="Q190" s="19" t="str">
        <f t="shared" si="11"/>
        <v> </v>
      </c>
      <c r="R190" s="1" t="str">
        <f>IF(AND(ISNUMBER(Q190),ISNUMBER(Q191)),Q190+Q191,IF(ISNUMBER(Q190),Q190,IF(ISNUMBER(Q191),Q191," ")))</f>
        <v> </v>
      </c>
    </row>
    <row r="191" spans="1:18" ht="12.75">
      <c r="A191" s="4"/>
      <c r="B191" s="2" t="str">
        <f>B190</f>
        <v>Головаченко-Головаченко</v>
      </c>
      <c r="C191" s="34">
        <v>1982</v>
      </c>
      <c r="D191" s="34" t="s">
        <v>36</v>
      </c>
      <c r="E191" s="37" t="s">
        <v>18</v>
      </c>
      <c r="F191" s="37" t="s">
        <v>53</v>
      </c>
      <c r="G191" s="22">
        <f>IF(ISTEXT(B190),2," ")</f>
        <v>2</v>
      </c>
      <c r="H191" s="14">
        <v>0</v>
      </c>
      <c r="I191" s="15">
        <v>0</v>
      </c>
      <c r="J191" s="16">
        <v>0</v>
      </c>
      <c r="K191" s="14">
        <v>0</v>
      </c>
      <c r="L191" s="15">
        <v>0</v>
      </c>
      <c r="M191" s="15">
        <v>0</v>
      </c>
      <c r="N191" s="16">
        <v>0</v>
      </c>
      <c r="O191" s="56" t="s">
        <v>119</v>
      </c>
      <c r="P191" s="18">
        <v>0</v>
      </c>
      <c r="Q191" s="19" t="str">
        <f t="shared" si="11"/>
        <v> </v>
      </c>
      <c r="R191" s="3" t="str">
        <f>R190</f>
        <v> </v>
      </c>
    </row>
    <row r="192" spans="1:18" ht="12.75">
      <c r="A192" s="5">
        <v>5</v>
      </c>
      <c r="B192" s="26" t="s">
        <v>109</v>
      </c>
      <c r="C192" s="34">
        <v>1979</v>
      </c>
      <c r="D192" s="34" t="s">
        <v>36</v>
      </c>
      <c r="E192" s="34" t="s">
        <v>20</v>
      </c>
      <c r="F192" s="37" t="s">
        <v>88</v>
      </c>
      <c r="G192" s="22">
        <f>IF(ISTEXT(B192),1," ")</f>
        <v>1</v>
      </c>
      <c r="H192" s="14">
        <v>0</v>
      </c>
      <c r="I192" s="15">
        <v>0</v>
      </c>
      <c r="J192" s="16">
        <v>0</v>
      </c>
      <c r="K192" s="14">
        <v>0</v>
      </c>
      <c r="L192" s="15">
        <v>0</v>
      </c>
      <c r="M192" s="15">
        <v>0</v>
      </c>
      <c r="N192" s="16">
        <v>0</v>
      </c>
      <c r="O192" s="56" t="s">
        <v>119</v>
      </c>
      <c r="P192" s="18">
        <v>0</v>
      </c>
      <c r="Q192" s="19" t="str">
        <f t="shared" si="11"/>
        <v> </v>
      </c>
      <c r="R192" s="1" t="str">
        <f>IF(AND(ISNUMBER(Q192),ISNUMBER(Q193)),Q192+Q193,IF(ISNUMBER(Q192),Q192,IF(ISNUMBER(Q193),Q193," ")))</f>
        <v> </v>
      </c>
    </row>
    <row r="193" spans="1:18" ht="12.75">
      <c r="A193" s="4"/>
      <c r="B193" s="2" t="str">
        <f>B192</f>
        <v>Хмель-Костюченко</v>
      </c>
      <c r="C193" s="37">
        <v>1994</v>
      </c>
      <c r="D193" s="37" t="s">
        <v>17</v>
      </c>
      <c r="E193" s="37" t="s">
        <v>20</v>
      </c>
      <c r="F193" s="37" t="s">
        <v>13</v>
      </c>
      <c r="G193" s="22">
        <f>IF(ISTEXT(B192),2," ")</f>
        <v>2</v>
      </c>
      <c r="H193" s="14">
        <v>0</v>
      </c>
      <c r="I193" s="15">
        <v>0</v>
      </c>
      <c r="J193" s="16">
        <v>0</v>
      </c>
      <c r="K193" s="14">
        <v>0</v>
      </c>
      <c r="L193" s="15">
        <v>0</v>
      </c>
      <c r="M193" s="15">
        <v>0</v>
      </c>
      <c r="N193" s="16">
        <v>0</v>
      </c>
      <c r="O193" s="56" t="s">
        <v>119</v>
      </c>
      <c r="P193" s="18">
        <v>0</v>
      </c>
      <c r="Q193" s="19" t="str">
        <f t="shared" si="11"/>
        <v> </v>
      </c>
      <c r="R193" s="3" t="str">
        <f>R192</f>
        <v> </v>
      </c>
    </row>
    <row r="194" spans="1:18" ht="12.75">
      <c r="A194" s="4">
        <v>6</v>
      </c>
      <c r="B194" s="26" t="s">
        <v>110</v>
      </c>
      <c r="C194" s="37">
        <v>1993</v>
      </c>
      <c r="D194" s="37" t="s">
        <v>17</v>
      </c>
      <c r="E194" s="37" t="s">
        <v>20</v>
      </c>
      <c r="F194" s="37" t="s">
        <v>13</v>
      </c>
      <c r="G194" s="22">
        <f>IF(ISTEXT(B194),1," ")</f>
        <v>1</v>
      </c>
      <c r="H194" s="14">
        <v>0</v>
      </c>
      <c r="I194" s="15">
        <v>0</v>
      </c>
      <c r="J194" s="16">
        <v>0</v>
      </c>
      <c r="K194" s="14">
        <v>0</v>
      </c>
      <c r="L194" s="15">
        <v>0</v>
      </c>
      <c r="M194" s="15">
        <v>0</v>
      </c>
      <c r="N194" s="16">
        <v>0</v>
      </c>
      <c r="O194" s="56" t="s">
        <v>119</v>
      </c>
      <c r="P194" s="18">
        <v>0</v>
      </c>
      <c r="Q194" s="19" t="str">
        <f t="shared" si="11"/>
        <v> </v>
      </c>
      <c r="R194" s="1" t="str">
        <f>IF(AND(ISNUMBER(Q194),ISNUMBER(Q195)),Q194+Q195,IF(ISNUMBER(Q194),Q194,IF(ISNUMBER(Q195),Q195," ")))</f>
        <v> </v>
      </c>
    </row>
    <row r="195" spans="1:18" ht="12.75">
      <c r="A195" s="4"/>
      <c r="B195" s="2" t="str">
        <f>B194</f>
        <v>Щеглов-Ельцов</v>
      </c>
      <c r="C195" s="37">
        <v>1987</v>
      </c>
      <c r="D195" s="38">
        <v>1</v>
      </c>
      <c r="E195" s="37" t="s">
        <v>20</v>
      </c>
      <c r="F195" s="37" t="s">
        <v>13</v>
      </c>
      <c r="G195" s="22">
        <f>IF(ISTEXT(B194),2," ")</f>
        <v>2</v>
      </c>
      <c r="H195" s="14">
        <v>0</v>
      </c>
      <c r="I195" s="15">
        <v>0</v>
      </c>
      <c r="J195" s="16">
        <v>0</v>
      </c>
      <c r="K195" s="14">
        <v>0</v>
      </c>
      <c r="L195" s="15">
        <v>0</v>
      </c>
      <c r="M195" s="15">
        <v>0</v>
      </c>
      <c r="N195" s="16">
        <v>0</v>
      </c>
      <c r="O195" s="56" t="s">
        <v>119</v>
      </c>
      <c r="P195" s="18">
        <v>0</v>
      </c>
      <c r="Q195" s="19" t="str">
        <f t="shared" si="11"/>
        <v> </v>
      </c>
      <c r="R195" s="3" t="str">
        <f>R194</f>
        <v> </v>
      </c>
    </row>
  </sheetData>
  <mergeCells count="46">
    <mergeCell ref="A1:D1"/>
    <mergeCell ref="D123:D124"/>
    <mergeCell ref="D16:D17"/>
    <mergeCell ref="A181:R181"/>
    <mergeCell ref="A122:R122"/>
    <mergeCell ref="B155:B156"/>
    <mergeCell ref="Q155:Q156"/>
    <mergeCell ref="R155:R156"/>
    <mergeCell ref="A154:R154"/>
    <mergeCell ref="A13:R13"/>
    <mergeCell ref="D155:D156"/>
    <mergeCell ref="O182:O183"/>
    <mergeCell ref="P182:P183"/>
    <mergeCell ref="G155:G156"/>
    <mergeCell ref="H155:J155"/>
    <mergeCell ref="K155:N155"/>
    <mergeCell ref="O155:O156"/>
    <mergeCell ref="P155:P156"/>
    <mergeCell ref="Q182:Q183"/>
    <mergeCell ref="R182:R183"/>
    <mergeCell ref="B182:B183"/>
    <mergeCell ref="G182:G183"/>
    <mergeCell ref="H182:J182"/>
    <mergeCell ref="K182:N182"/>
    <mergeCell ref="D182:D183"/>
    <mergeCell ref="A15:R15"/>
    <mergeCell ref="B123:B124"/>
    <mergeCell ref="G123:G124"/>
    <mergeCell ref="H123:J123"/>
    <mergeCell ref="K123:N123"/>
    <mergeCell ref="O123:O124"/>
    <mergeCell ref="P123:P124"/>
    <mergeCell ref="Q123:Q124"/>
    <mergeCell ref="R123:R124"/>
    <mergeCell ref="B16:B17"/>
    <mergeCell ref="A6:R6"/>
    <mergeCell ref="A7:R7"/>
    <mergeCell ref="A8:R8"/>
    <mergeCell ref="A10:R10"/>
    <mergeCell ref="P16:P17"/>
    <mergeCell ref="Q16:Q17"/>
    <mergeCell ref="R16:R17"/>
    <mergeCell ref="G16:G17"/>
    <mergeCell ref="H16:J16"/>
    <mergeCell ref="K16:N16"/>
    <mergeCell ref="O16:O17"/>
  </mergeCells>
  <printOptions/>
  <pageMargins left="0.31496062992125984" right="0.1968503937007874" top="0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workbookViewId="0" topLeftCell="A51">
      <selection activeCell="P70" sqref="P70:P71"/>
    </sheetView>
  </sheetViews>
  <sheetFormatPr defaultColWidth="9.00390625" defaultRowHeight="12.75"/>
  <cols>
    <col min="1" max="1" width="3.25390625" style="0" customWidth="1"/>
    <col min="2" max="2" width="4.375" style="0" customWidth="1"/>
    <col min="3" max="3" width="19.625" style="0" customWidth="1"/>
    <col min="4" max="4" width="5.875" style="0" customWidth="1"/>
    <col min="5" max="5" width="4.25390625" style="0" customWidth="1"/>
    <col min="6" max="6" width="8.125" style="0" customWidth="1"/>
    <col min="7" max="7" width="13.125" style="0" customWidth="1"/>
    <col min="8" max="8" width="5.375" style="0" customWidth="1"/>
    <col min="9" max="9" width="4.875" style="0" customWidth="1"/>
    <col min="10" max="10" width="4.25390625" style="0" customWidth="1"/>
    <col min="11" max="11" width="5.125" style="0" customWidth="1"/>
    <col min="12" max="13" width="4.625" style="0" customWidth="1"/>
    <col min="14" max="14" width="3.75390625" style="0" customWidth="1"/>
    <col min="15" max="15" width="5.125" style="0" customWidth="1"/>
    <col min="17" max="17" width="5.625" style="0" customWidth="1"/>
    <col min="18" max="18" width="10.625" style="0" customWidth="1"/>
  </cols>
  <sheetData>
    <row r="1" spans="1:19" ht="18.75">
      <c r="A1" s="156" t="s">
        <v>120</v>
      </c>
      <c r="B1" s="156"/>
      <c r="C1" s="156"/>
      <c r="D1" s="156"/>
      <c r="E1" s="82"/>
      <c r="F1" s="58"/>
      <c r="G1" s="58" t="s">
        <v>126</v>
      </c>
      <c r="H1" s="58"/>
      <c r="I1" s="58"/>
      <c r="J1" s="58"/>
      <c r="K1" s="58"/>
      <c r="L1" s="58"/>
      <c r="M1" s="57"/>
      <c r="N1" s="57"/>
      <c r="O1" s="57"/>
      <c r="P1" s="57"/>
      <c r="Q1" s="59"/>
      <c r="R1" s="59"/>
      <c r="S1" s="59"/>
    </row>
    <row r="2" spans="1:19" ht="18.75">
      <c r="A2" s="57"/>
      <c r="B2" s="57"/>
      <c r="C2" s="57"/>
      <c r="D2" s="58"/>
      <c r="E2" s="58"/>
      <c r="F2" s="58"/>
      <c r="G2" s="58" t="s">
        <v>127</v>
      </c>
      <c r="H2" s="58"/>
      <c r="I2" s="58"/>
      <c r="J2" s="58"/>
      <c r="K2" s="58"/>
      <c r="L2" s="58"/>
      <c r="M2" s="57"/>
      <c r="N2" s="57"/>
      <c r="O2" s="57"/>
      <c r="P2" s="57"/>
      <c r="Q2" s="59"/>
      <c r="R2" s="59"/>
      <c r="S2" s="59"/>
    </row>
    <row r="3" spans="1:19" ht="18.75">
      <c r="A3" s="57"/>
      <c r="B3" s="57"/>
      <c r="C3" s="57"/>
      <c r="D3" s="58"/>
      <c r="E3" s="58"/>
      <c r="F3" s="59"/>
      <c r="G3" s="58" t="s">
        <v>128</v>
      </c>
      <c r="H3" s="58"/>
      <c r="I3" s="58"/>
      <c r="J3" s="58"/>
      <c r="K3" s="58"/>
      <c r="L3" s="58"/>
      <c r="M3" s="57"/>
      <c r="N3" s="57"/>
      <c r="O3" s="57"/>
      <c r="P3" s="57"/>
      <c r="Q3" s="59"/>
      <c r="R3" s="59"/>
      <c r="S3" s="59"/>
    </row>
    <row r="4" spans="1:19" ht="18.75">
      <c r="A4" s="57"/>
      <c r="B4" s="57"/>
      <c r="C4" s="57"/>
      <c r="D4" s="58" t="s">
        <v>121</v>
      </c>
      <c r="E4" s="58"/>
      <c r="F4" s="58"/>
      <c r="G4" s="58" t="s">
        <v>135</v>
      </c>
      <c r="H4" s="58"/>
      <c r="I4" s="58"/>
      <c r="J4" s="58"/>
      <c r="K4" s="58"/>
      <c r="L4" s="58"/>
      <c r="M4" s="57"/>
      <c r="N4" s="57"/>
      <c r="O4" s="57"/>
      <c r="P4" s="57"/>
      <c r="Q4" s="59"/>
      <c r="R4" s="59"/>
      <c r="S4" s="59"/>
    </row>
    <row r="5" spans="1:16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8" ht="18">
      <c r="A6" s="150" t="s">
        <v>125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1:18" ht="18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</row>
    <row r="8" spans="1:18" ht="18">
      <c r="A8" s="150" t="s">
        <v>122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</row>
    <row r="9" spans="1:16" ht="15.75">
      <c r="A9" s="60"/>
      <c r="B9" s="60"/>
      <c r="C9" s="61"/>
      <c r="D9" s="60"/>
      <c r="E9" s="62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8" ht="15.75">
      <c r="A10" s="151" t="s">
        <v>129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</row>
    <row r="11" spans="1:17" ht="15.75">
      <c r="A11" s="60"/>
      <c r="B11" s="60"/>
      <c r="C11" s="61"/>
      <c r="D11" s="60"/>
      <c r="E11" s="60"/>
      <c r="F11" s="60"/>
      <c r="G11" s="60"/>
      <c r="H11" s="60"/>
      <c r="I11" s="62"/>
      <c r="J11" s="60"/>
      <c r="K11" s="64"/>
      <c r="L11" s="64"/>
      <c r="M11" s="64"/>
      <c r="N11" s="60"/>
      <c r="O11" s="60"/>
      <c r="P11" s="60"/>
      <c r="Q11" s="60"/>
    </row>
    <row r="12" spans="1:19" ht="12.75">
      <c r="A12" s="152" t="s">
        <v>136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</row>
    <row r="13" spans="1:19" ht="13.5" thickBo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ht="12.75" customHeight="1">
      <c r="A14" s="80"/>
      <c r="B14" s="80"/>
      <c r="C14" s="141" t="s">
        <v>132</v>
      </c>
      <c r="D14" s="8"/>
      <c r="E14" s="154" t="s">
        <v>16</v>
      </c>
      <c r="F14" s="21"/>
      <c r="G14" s="8"/>
      <c r="H14" s="143" t="s">
        <v>137</v>
      </c>
      <c r="I14" s="145" t="s">
        <v>1</v>
      </c>
      <c r="J14" s="146"/>
      <c r="K14" s="147"/>
      <c r="L14" s="145" t="s">
        <v>2</v>
      </c>
      <c r="M14" s="146"/>
      <c r="N14" s="146"/>
      <c r="O14" s="147"/>
      <c r="P14" s="148" t="s">
        <v>150</v>
      </c>
      <c r="Q14" s="154" t="s">
        <v>3</v>
      </c>
      <c r="R14" s="141" t="s">
        <v>4</v>
      </c>
      <c r="S14" s="141" t="s">
        <v>9</v>
      </c>
    </row>
    <row r="15" spans="1:19" ht="46.5" customHeight="1">
      <c r="A15" s="81" t="s">
        <v>10</v>
      </c>
      <c r="B15" s="83" t="s">
        <v>138</v>
      </c>
      <c r="C15" s="153"/>
      <c r="D15" s="20" t="s">
        <v>14</v>
      </c>
      <c r="E15" s="155"/>
      <c r="F15" s="20" t="s">
        <v>15</v>
      </c>
      <c r="G15" s="9" t="s">
        <v>133</v>
      </c>
      <c r="H15" s="144"/>
      <c r="I15" s="10" t="s">
        <v>5</v>
      </c>
      <c r="J15" s="11" t="s">
        <v>6</v>
      </c>
      <c r="K15" s="12" t="s">
        <v>7</v>
      </c>
      <c r="L15" s="10" t="s">
        <v>5</v>
      </c>
      <c r="M15" s="11" t="s">
        <v>6</v>
      </c>
      <c r="N15" s="11" t="s">
        <v>7</v>
      </c>
      <c r="O15" s="12" t="s">
        <v>8</v>
      </c>
      <c r="P15" s="149"/>
      <c r="Q15" s="155"/>
      <c r="R15" s="142"/>
      <c r="S15" s="142"/>
    </row>
    <row r="16" spans="1:19" s="49" customFormat="1" ht="12.75">
      <c r="A16" s="124">
        <v>1</v>
      </c>
      <c r="B16" s="111">
        <v>158</v>
      </c>
      <c r="C16" s="53" t="s">
        <v>55</v>
      </c>
      <c r="D16" s="125">
        <v>1986</v>
      </c>
      <c r="E16" s="125" t="s">
        <v>36</v>
      </c>
      <c r="F16" s="125" t="s">
        <v>18</v>
      </c>
      <c r="G16" s="125" t="s">
        <v>56</v>
      </c>
      <c r="H16" s="112">
        <f>IF(ISTEXT(F16),1," ")</f>
        <v>1</v>
      </c>
      <c r="I16" s="42">
        <v>2</v>
      </c>
      <c r="J16" s="43">
        <v>59</v>
      </c>
      <c r="K16" s="43">
        <v>0</v>
      </c>
      <c r="L16" s="42">
        <v>3</v>
      </c>
      <c r="M16" s="43">
        <v>1</v>
      </c>
      <c r="N16" s="43">
        <v>52</v>
      </c>
      <c r="O16" s="44">
        <v>45</v>
      </c>
      <c r="P16" s="45">
        <f aca="true" t="shared" si="0" ref="P16:P32">IF(AND(ISNUMBER(J16),ISNUMBER(M16)),(L16-I16)*60^2+(M16-J16)*60+(N16-K16)+(O16)/100," ")</f>
        <v>172.45</v>
      </c>
      <c r="Q16" s="46">
        <v>4</v>
      </c>
      <c r="R16" s="47">
        <f>IF(ISNUMBER(P16),P16+Q16," ")</f>
        <v>176.45</v>
      </c>
      <c r="S16" s="48">
        <f>IF(AND(ISNUMBER(R16),ISNUMBER(R17)),R16+R17,IF(ISNUMBER(R16),R16,IF(ISNUMBER(R17),R17," ")))</f>
        <v>176.45</v>
      </c>
    </row>
    <row r="17" spans="1:19" s="49" customFormat="1" ht="12.75">
      <c r="A17" s="128"/>
      <c r="B17" s="113">
        <v>172</v>
      </c>
      <c r="C17" s="126" t="s">
        <v>57</v>
      </c>
      <c r="D17" s="127">
        <v>1985</v>
      </c>
      <c r="E17" s="127" t="s">
        <v>36</v>
      </c>
      <c r="F17" s="127" t="s">
        <v>18</v>
      </c>
      <c r="G17" s="127" t="s">
        <v>56</v>
      </c>
      <c r="H17" s="117">
        <f>IF(ISTEXT(F16),2," ")</f>
        <v>2</v>
      </c>
      <c r="I17" s="42">
        <v>0</v>
      </c>
      <c r="J17" s="43">
        <v>0</v>
      </c>
      <c r="K17" s="43">
        <v>0</v>
      </c>
      <c r="L17" s="42">
        <v>0</v>
      </c>
      <c r="M17" s="43">
        <v>0</v>
      </c>
      <c r="N17" s="43">
        <v>0</v>
      </c>
      <c r="O17" s="44">
        <v>0</v>
      </c>
      <c r="P17" s="45">
        <f t="shared" si="0"/>
        <v>0</v>
      </c>
      <c r="Q17" s="46">
        <v>0</v>
      </c>
      <c r="R17" s="118">
        <f>IF(ISNUMBER(P17),P17+Q17," ")</f>
        <v>0</v>
      </c>
      <c r="S17" s="119">
        <f>S16</f>
        <v>176.45</v>
      </c>
    </row>
    <row r="18" spans="1:19" s="49" customFormat="1" ht="12.75">
      <c r="A18" s="129"/>
      <c r="B18" s="110">
        <v>143</v>
      </c>
      <c r="C18" s="120" t="s">
        <v>52</v>
      </c>
      <c r="D18" s="121">
        <v>1982</v>
      </c>
      <c r="E18" s="121" t="s">
        <v>36</v>
      </c>
      <c r="F18" s="121" t="s">
        <v>18</v>
      </c>
      <c r="G18" s="121" t="s">
        <v>53</v>
      </c>
      <c r="H18" s="55"/>
      <c r="I18" s="122"/>
      <c r="J18" s="122"/>
      <c r="K18" s="122"/>
      <c r="L18" s="122"/>
      <c r="M18" s="122"/>
      <c r="N18" s="122"/>
      <c r="O18" s="122"/>
      <c r="P18" s="45" t="str">
        <f t="shared" si="0"/>
        <v> </v>
      </c>
      <c r="Q18" s="122"/>
      <c r="R18" s="123"/>
      <c r="S18" s="52">
        <f>S16</f>
        <v>176.45</v>
      </c>
    </row>
    <row r="19" spans="1:19" s="49" customFormat="1" ht="12.75">
      <c r="A19" s="124">
        <v>2</v>
      </c>
      <c r="B19" s="111">
        <v>119</v>
      </c>
      <c r="C19" s="53" t="s">
        <v>54</v>
      </c>
      <c r="D19" s="125">
        <v>1978</v>
      </c>
      <c r="E19" s="125">
        <v>1</v>
      </c>
      <c r="F19" s="125" t="s">
        <v>21</v>
      </c>
      <c r="G19" s="125" t="s">
        <v>28</v>
      </c>
      <c r="H19" s="112">
        <f>IF(ISTEXT(F19),1," ")</f>
        <v>1</v>
      </c>
      <c r="I19" s="42">
        <v>2</v>
      </c>
      <c r="J19" s="43">
        <v>57</v>
      </c>
      <c r="K19" s="43">
        <v>0</v>
      </c>
      <c r="L19" s="42">
        <v>2</v>
      </c>
      <c r="M19" s="43">
        <v>59</v>
      </c>
      <c r="N19" s="43">
        <v>58</v>
      </c>
      <c r="O19" s="44">
        <v>86</v>
      </c>
      <c r="P19" s="45">
        <f t="shared" si="0"/>
        <v>178.86</v>
      </c>
      <c r="Q19" s="46">
        <v>2</v>
      </c>
      <c r="R19" s="47">
        <f>IF(ISNUMBER(P19),P19+Q19," ")</f>
        <v>180.86</v>
      </c>
      <c r="S19" s="48">
        <f>IF(AND(ISNUMBER(R19),ISNUMBER(R20)),R19+R20,IF(ISNUMBER(R19),R19,IF(ISNUMBER(R20),R20," ")))</f>
        <v>180.86</v>
      </c>
    </row>
    <row r="20" spans="1:19" s="49" customFormat="1" ht="12.75">
      <c r="A20" s="128"/>
      <c r="B20" s="113">
        <v>159</v>
      </c>
      <c r="C20" s="126" t="s">
        <v>48</v>
      </c>
      <c r="D20" s="127">
        <v>1968</v>
      </c>
      <c r="E20" s="127" t="s">
        <v>36</v>
      </c>
      <c r="F20" s="127" t="s">
        <v>21</v>
      </c>
      <c r="G20" s="127" t="s">
        <v>28</v>
      </c>
      <c r="H20" s="117">
        <f>IF(ISTEXT(F19),2," ")</f>
        <v>2</v>
      </c>
      <c r="I20" s="42">
        <v>0</v>
      </c>
      <c r="J20" s="43">
        <v>0</v>
      </c>
      <c r="K20" s="43">
        <v>0</v>
      </c>
      <c r="L20" s="42">
        <v>0</v>
      </c>
      <c r="M20" s="43">
        <v>0</v>
      </c>
      <c r="N20" s="43">
        <v>0</v>
      </c>
      <c r="O20" s="44">
        <v>0</v>
      </c>
      <c r="P20" s="45">
        <f t="shared" si="0"/>
        <v>0</v>
      </c>
      <c r="Q20" s="46">
        <v>0</v>
      </c>
      <c r="R20" s="118">
        <f>IF(ISNUMBER(P20),P20+Q20," ")</f>
        <v>0</v>
      </c>
      <c r="S20" s="119">
        <f>S19</f>
        <v>180.86</v>
      </c>
    </row>
    <row r="21" spans="1:19" s="49" customFormat="1" ht="12.75">
      <c r="A21" s="129"/>
      <c r="B21" s="110">
        <v>142</v>
      </c>
      <c r="C21" s="120" t="s">
        <v>117</v>
      </c>
      <c r="D21" s="121">
        <v>1985</v>
      </c>
      <c r="E21" s="121" t="s">
        <v>26</v>
      </c>
      <c r="F21" s="121" t="s">
        <v>21</v>
      </c>
      <c r="G21" s="121" t="s">
        <v>22</v>
      </c>
      <c r="H21" s="55"/>
      <c r="I21" s="122"/>
      <c r="J21" s="122"/>
      <c r="K21" s="122"/>
      <c r="L21" s="122"/>
      <c r="M21" s="122"/>
      <c r="N21" s="122"/>
      <c r="O21" s="122"/>
      <c r="P21" s="45" t="str">
        <f t="shared" si="0"/>
        <v> </v>
      </c>
      <c r="Q21" s="122"/>
      <c r="R21" s="123"/>
      <c r="S21" s="52">
        <f>S19</f>
        <v>180.86</v>
      </c>
    </row>
    <row r="22" spans="1:19" s="49" customFormat="1" ht="12.75">
      <c r="A22" s="124">
        <v>3</v>
      </c>
      <c r="B22" s="111">
        <v>180</v>
      </c>
      <c r="C22" s="53" t="s">
        <v>45</v>
      </c>
      <c r="D22" s="125">
        <v>1962</v>
      </c>
      <c r="E22" s="125" t="s">
        <v>36</v>
      </c>
      <c r="F22" s="125" t="s">
        <v>18</v>
      </c>
      <c r="G22" s="125" t="s">
        <v>27</v>
      </c>
      <c r="H22" s="112">
        <f>IF(ISTEXT(F22),1," ")</f>
        <v>1</v>
      </c>
      <c r="I22" s="42">
        <v>3</v>
      </c>
      <c r="J22" s="43">
        <v>18</v>
      </c>
      <c r="K22" s="43">
        <v>0</v>
      </c>
      <c r="L22" s="42">
        <v>3</v>
      </c>
      <c r="M22" s="43">
        <v>21</v>
      </c>
      <c r="N22" s="43">
        <v>0</v>
      </c>
      <c r="O22" s="44">
        <v>42</v>
      </c>
      <c r="P22" s="45">
        <f t="shared" si="0"/>
        <v>180.42</v>
      </c>
      <c r="Q22" s="46">
        <v>10</v>
      </c>
      <c r="R22" s="47">
        <f>IF(ISNUMBER(P22),P22+Q22," ")</f>
        <v>190.42</v>
      </c>
      <c r="S22" s="48">
        <f>IF(AND(ISNUMBER(R22),ISNUMBER(R23)),R22+R23,IF(ISNUMBER(R22),R22,IF(ISNUMBER(R23),R23," ")))</f>
        <v>190.42</v>
      </c>
    </row>
    <row r="23" spans="1:19" s="49" customFormat="1" ht="12.75">
      <c r="A23" s="128"/>
      <c r="B23" s="113">
        <v>166</v>
      </c>
      <c r="C23" s="126" t="s">
        <v>58</v>
      </c>
      <c r="D23" s="127">
        <v>1987</v>
      </c>
      <c r="E23" s="127" t="s">
        <v>36</v>
      </c>
      <c r="F23" s="127" t="s">
        <v>18</v>
      </c>
      <c r="G23" s="127" t="s">
        <v>53</v>
      </c>
      <c r="H23" s="117">
        <f>IF(ISTEXT(F22),2," ")</f>
        <v>2</v>
      </c>
      <c r="I23" s="42">
        <v>0</v>
      </c>
      <c r="J23" s="43">
        <v>0</v>
      </c>
      <c r="K23" s="43">
        <v>0</v>
      </c>
      <c r="L23" s="42">
        <v>0</v>
      </c>
      <c r="M23" s="43">
        <v>0</v>
      </c>
      <c r="N23" s="43">
        <v>0</v>
      </c>
      <c r="O23" s="44">
        <v>0</v>
      </c>
      <c r="P23" s="45">
        <f t="shared" si="0"/>
        <v>0</v>
      </c>
      <c r="Q23" s="46">
        <v>0</v>
      </c>
      <c r="R23" s="118">
        <f>IF(ISNUMBER(P23),P23+Q23," ")</f>
        <v>0</v>
      </c>
      <c r="S23" s="119">
        <f>S22</f>
        <v>190.42</v>
      </c>
    </row>
    <row r="24" spans="1:19" s="49" customFormat="1" ht="12.75">
      <c r="A24" s="129"/>
      <c r="B24" s="110">
        <v>18</v>
      </c>
      <c r="C24" s="140" t="s">
        <v>91</v>
      </c>
      <c r="D24" s="132">
        <v>1987</v>
      </c>
      <c r="E24" s="132" t="s">
        <v>36</v>
      </c>
      <c r="F24" s="132" t="s">
        <v>18</v>
      </c>
      <c r="G24" s="132" t="s">
        <v>53</v>
      </c>
      <c r="H24" s="55"/>
      <c r="I24" s="122"/>
      <c r="J24" s="122"/>
      <c r="K24" s="122"/>
      <c r="L24" s="122"/>
      <c r="M24" s="122"/>
      <c r="N24" s="122"/>
      <c r="O24" s="122"/>
      <c r="P24" s="45" t="str">
        <f t="shared" si="0"/>
        <v> </v>
      </c>
      <c r="Q24" s="122"/>
      <c r="R24" s="123"/>
      <c r="S24" s="52">
        <f>S22</f>
        <v>190.42</v>
      </c>
    </row>
    <row r="25" spans="1:19" s="49" customFormat="1" ht="12.75">
      <c r="A25" s="124">
        <v>4</v>
      </c>
      <c r="B25" s="111">
        <v>137</v>
      </c>
      <c r="C25" s="53" t="s">
        <v>34</v>
      </c>
      <c r="D25" s="125">
        <v>1979</v>
      </c>
      <c r="E25" s="125">
        <v>1</v>
      </c>
      <c r="F25" s="125" t="s">
        <v>21</v>
      </c>
      <c r="G25" s="125" t="s">
        <v>43</v>
      </c>
      <c r="H25" s="112">
        <f>IF(ISTEXT(F25),1," ")</f>
        <v>1</v>
      </c>
      <c r="I25" s="42">
        <v>2</v>
      </c>
      <c r="J25" s="43">
        <v>55</v>
      </c>
      <c r="K25" s="43">
        <v>0</v>
      </c>
      <c r="L25" s="42">
        <v>2</v>
      </c>
      <c r="M25" s="43">
        <v>58</v>
      </c>
      <c r="N25" s="43">
        <v>37</v>
      </c>
      <c r="O25" s="44">
        <v>39</v>
      </c>
      <c r="P25" s="45">
        <f t="shared" si="0"/>
        <v>217.39</v>
      </c>
      <c r="Q25" s="46">
        <v>8</v>
      </c>
      <c r="R25" s="47">
        <f>IF(ISNUMBER(P25),P25+Q25," ")</f>
        <v>225.39</v>
      </c>
      <c r="S25" s="48">
        <f>IF(AND(ISNUMBER(R25),ISNUMBER(R26)),R25+R26,IF(ISNUMBER(R25),R25,IF(ISNUMBER(R26),R26," ")))</f>
        <v>225.39</v>
      </c>
    </row>
    <row r="26" spans="1:19" s="49" customFormat="1" ht="12.75">
      <c r="A26" s="128"/>
      <c r="B26" s="113">
        <v>148</v>
      </c>
      <c r="C26" s="126" t="s">
        <v>44</v>
      </c>
      <c r="D26" s="127">
        <v>1959</v>
      </c>
      <c r="E26" s="127">
        <v>1</v>
      </c>
      <c r="F26" s="127" t="s">
        <v>21</v>
      </c>
      <c r="G26" s="127" t="s">
        <v>43</v>
      </c>
      <c r="H26" s="117">
        <f>IF(ISTEXT(F25),2," ")</f>
        <v>2</v>
      </c>
      <c r="I26" s="42">
        <v>0</v>
      </c>
      <c r="J26" s="43">
        <v>0</v>
      </c>
      <c r="K26" s="43">
        <v>0</v>
      </c>
      <c r="L26" s="42">
        <v>0</v>
      </c>
      <c r="M26" s="43">
        <v>0</v>
      </c>
      <c r="N26" s="43">
        <v>0</v>
      </c>
      <c r="O26" s="44">
        <v>0</v>
      </c>
      <c r="P26" s="45">
        <f t="shared" si="0"/>
        <v>0</v>
      </c>
      <c r="Q26" s="46">
        <v>0</v>
      </c>
      <c r="R26" s="118">
        <f>IF(ISNUMBER(P26),P26+Q26," ")</f>
        <v>0</v>
      </c>
      <c r="S26" s="119">
        <f>S25</f>
        <v>225.39</v>
      </c>
    </row>
    <row r="27" spans="1:19" s="49" customFormat="1" ht="12.75">
      <c r="A27" s="129"/>
      <c r="B27" s="110">
        <v>128</v>
      </c>
      <c r="C27" s="120" t="s">
        <v>50</v>
      </c>
      <c r="D27" s="121">
        <v>1973</v>
      </c>
      <c r="E27" s="121" t="s">
        <v>26</v>
      </c>
      <c r="F27" s="121" t="s">
        <v>21</v>
      </c>
      <c r="G27" s="121" t="s">
        <v>43</v>
      </c>
      <c r="H27" s="55"/>
      <c r="I27" s="122"/>
      <c r="J27" s="122"/>
      <c r="K27" s="122"/>
      <c r="L27" s="122"/>
      <c r="M27" s="122"/>
      <c r="N27" s="122"/>
      <c r="O27" s="122"/>
      <c r="P27" s="45" t="str">
        <f t="shared" si="0"/>
        <v> </v>
      </c>
      <c r="Q27" s="122"/>
      <c r="R27" s="123"/>
      <c r="S27" s="52">
        <f>S25</f>
        <v>225.39</v>
      </c>
    </row>
    <row r="28" spans="1:19" s="49" customFormat="1" ht="12.75">
      <c r="A28" s="124">
        <v>5</v>
      </c>
      <c r="B28" s="111">
        <v>199</v>
      </c>
      <c r="C28" s="53" t="s">
        <v>31</v>
      </c>
      <c r="D28" s="125">
        <v>1993</v>
      </c>
      <c r="E28" s="125">
        <v>1</v>
      </c>
      <c r="F28" s="125" t="s">
        <v>18</v>
      </c>
      <c r="G28" s="125" t="s">
        <v>19</v>
      </c>
      <c r="H28" s="112">
        <f>IF(ISTEXT(F28),1," ")</f>
        <v>1</v>
      </c>
      <c r="I28" s="42">
        <v>2</v>
      </c>
      <c r="J28" s="43">
        <v>51</v>
      </c>
      <c r="K28" s="43">
        <v>0</v>
      </c>
      <c r="L28" s="42">
        <v>2</v>
      </c>
      <c r="M28" s="43">
        <v>54</v>
      </c>
      <c r="N28" s="43">
        <v>59</v>
      </c>
      <c r="O28" s="44">
        <v>29</v>
      </c>
      <c r="P28" s="45">
        <f t="shared" si="0"/>
        <v>239.29</v>
      </c>
      <c r="Q28" s="46">
        <v>16</v>
      </c>
      <c r="R28" s="47">
        <f>IF(ISNUMBER(P28),P28+Q28," ")</f>
        <v>255.29</v>
      </c>
      <c r="S28" s="48">
        <f>IF(AND(ISNUMBER(R28),ISNUMBER(R29)),R28+R29,IF(ISNUMBER(R28),R28,IF(ISNUMBER(R29),R29," ")))</f>
        <v>255.29</v>
      </c>
    </row>
    <row r="29" spans="1:19" s="49" customFormat="1" ht="12.75">
      <c r="A29" s="128"/>
      <c r="B29" s="113">
        <v>136</v>
      </c>
      <c r="C29" s="126" t="s">
        <v>41</v>
      </c>
      <c r="D29" s="127">
        <v>1994</v>
      </c>
      <c r="E29" s="116">
        <v>1</v>
      </c>
      <c r="F29" s="127" t="s">
        <v>18</v>
      </c>
      <c r="G29" s="127" t="s">
        <v>19</v>
      </c>
      <c r="H29" s="117">
        <f>IF(ISTEXT(F28),2," ")</f>
        <v>2</v>
      </c>
      <c r="I29" s="42">
        <v>0</v>
      </c>
      <c r="J29" s="43">
        <v>0</v>
      </c>
      <c r="K29" s="43">
        <v>0</v>
      </c>
      <c r="L29" s="42">
        <v>0</v>
      </c>
      <c r="M29" s="43">
        <v>0</v>
      </c>
      <c r="N29" s="43">
        <v>0</v>
      </c>
      <c r="O29" s="44">
        <v>0</v>
      </c>
      <c r="P29" s="45">
        <f t="shared" si="0"/>
        <v>0</v>
      </c>
      <c r="Q29" s="46">
        <v>0</v>
      </c>
      <c r="R29" s="118">
        <f>IF(ISNUMBER(P29),P29+Q29," ")</f>
        <v>0</v>
      </c>
      <c r="S29" s="119">
        <f>S28</f>
        <v>255.29</v>
      </c>
    </row>
    <row r="30" spans="1:19" s="49" customFormat="1" ht="12.75">
      <c r="A30" s="129"/>
      <c r="B30" s="110">
        <v>151</v>
      </c>
      <c r="C30" s="105" t="s">
        <v>139</v>
      </c>
      <c r="D30" s="106">
        <v>1994</v>
      </c>
      <c r="E30" s="106">
        <v>1</v>
      </c>
      <c r="F30" s="106" t="s">
        <v>18</v>
      </c>
      <c r="G30" s="106" t="s">
        <v>19</v>
      </c>
      <c r="H30" s="55"/>
      <c r="I30" s="122"/>
      <c r="J30" s="122"/>
      <c r="K30" s="122"/>
      <c r="L30" s="122"/>
      <c r="M30" s="122"/>
      <c r="N30" s="122"/>
      <c r="O30" s="122"/>
      <c r="P30" s="45" t="str">
        <f t="shared" si="0"/>
        <v> </v>
      </c>
      <c r="Q30" s="122"/>
      <c r="R30" s="123"/>
      <c r="S30" s="52">
        <f>S28</f>
        <v>255.29</v>
      </c>
    </row>
    <row r="31" spans="1:19" s="49" customFormat="1" ht="12.75">
      <c r="A31" s="124">
        <v>6</v>
      </c>
      <c r="B31" s="111">
        <v>177</v>
      </c>
      <c r="C31" s="53" t="s">
        <v>49</v>
      </c>
      <c r="D31" s="125">
        <v>1989</v>
      </c>
      <c r="E31" s="125" t="s">
        <v>26</v>
      </c>
      <c r="F31" s="125" t="s">
        <v>20</v>
      </c>
      <c r="G31" s="125" t="s">
        <v>13</v>
      </c>
      <c r="H31" s="112">
        <f>IF(ISTEXT(F31),1," ")</f>
        <v>1</v>
      </c>
      <c r="I31" s="42">
        <v>3</v>
      </c>
      <c r="J31" s="43">
        <v>1</v>
      </c>
      <c r="K31" s="43">
        <v>0</v>
      </c>
      <c r="L31" s="42">
        <v>3</v>
      </c>
      <c r="M31" s="43">
        <v>5</v>
      </c>
      <c r="N31" s="43">
        <v>10</v>
      </c>
      <c r="O31" s="44">
        <v>77</v>
      </c>
      <c r="P31" s="45">
        <f t="shared" si="0"/>
        <v>250.77</v>
      </c>
      <c r="Q31" s="46">
        <v>8</v>
      </c>
      <c r="R31" s="47">
        <f>IF(ISNUMBER(P31),P31+Q31," ")</f>
        <v>258.77</v>
      </c>
      <c r="S31" s="48">
        <f>IF(AND(ISNUMBER(R31),ISNUMBER(R32)),R31+R32,IF(ISNUMBER(R31),R31,IF(ISNUMBER(R32),R32," ")))</f>
        <v>258.77</v>
      </c>
    </row>
    <row r="32" spans="1:19" s="49" customFormat="1" ht="12.75">
      <c r="A32" s="128"/>
      <c r="B32" s="113">
        <v>187</v>
      </c>
      <c r="C32" s="126" t="s">
        <v>47</v>
      </c>
      <c r="D32" s="127">
        <v>1987</v>
      </c>
      <c r="E32" s="127" t="s">
        <v>26</v>
      </c>
      <c r="F32" s="127" t="s">
        <v>20</v>
      </c>
      <c r="G32" s="127" t="s">
        <v>75</v>
      </c>
      <c r="H32" s="117">
        <f>IF(ISTEXT(F31),2," ")</f>
        <v>2</v>
      </c>
      <c r="I32" s="42">
        <v>0</v>
      </c>
      <c r="J32" s="43">
        <v>0</v>
      </c>
      <c r="K32" s="43">
        <v>0</v>
      </c>
      <c r="L32" s="42">
        <v>0</v>
      </c>
      <c r="M32" s="43">
        <v>0</v>
      </c>
      <c r="N32" s="43">
        <v>0</v>
      </c>
      <c r="O32" s="44">
        <v>0</v>
      </c>
      <c r="P32" s="45">
        <f t="shared" si="0"/>
        <v>0</v>
      </c>
      <c r="Q32" s="46">
        <v>0</v>
      </c>
      <c r="R32" s="118">
        <f>IF(ISNUMBER(P32),P32+Q32," ")</f>
        <v>0</v>
      </c>
      <c r="S32" s="119">
        <f>S31</f>
        <v>258.77</v>
      </c>
    </row>
    <row r="33" spans="1:19" ht="12.75">
      <c r="A33" s="96"/>
      <c r="B33" s="84">
        <v>134</v>
      </c>
      <c r="C33" s="94" t="s">
        <v>39</v>
      </c>
      <c r="D33" s="95">
        <v>1993</v>
      </c>
      <c r="E33" s="127" t="s">
        <v>26</v>
      </c>
      <c r="F33" s="95" t="s">
        <v>20</v>
      </c>
      <c r="G33" s="95" t="s">
        <v>13</v>
      </c>
      <c r="H33" s="91"/>
      <c r="I33" s="92"/>
      <c r="J33" s="92"/>
      <c r="K33" s="92"/>
      <c r="L33" s="92"/>
      <c r="M33" s="92"/>
      <c r="N33" s="92"/>
      <c r="O33" s="92"/>
      <c r="P33" s="93"/>
      <c r="Q33" s="92"/>
      <c r="R33" s="93"/>
      <c r="S33" s="3">
        <f>S31</f>
        <v>258.77</v>
      </c>
    </row>
    <row r="34" spans="1:19" s="49" customFormat="1" ht="12.75">
      <c r="A34" s="124">
        <v>7</v>
      </c>
      <c r="B34" s="111">
        <v>170</v>
      </c>
      <c r="C34" s="53" t="s">
        <v>69</v>
      </c>
      <c r="D34" s="125">
        <v>1972</v>
      </c>
      <c r="E34" s="125">
        <v>3</v>
      </c>
      <c r="F34" s="40" t="s">
        <v>21</v>
      </c>
      <c r="G34" s="125" t="s">
        <v>22</v>
      </c>
      <c r="H34" s="112">
        <f>IF(ISTEXT(F34),1," ")</f>
        <v>1</v>
      </c>
      <c r="I34" s="42">
        <v>2</v>
      </c>
      <c r="J34" s="43">
        <v>45</v>
      </c>
      <c r="K34" s="43">
        <v>0</v>
      </c>
      <c r="L34" s="42">
        <v>2</v>
      </c>
      <c r="M34" s="43">
        <v>50</v>
      </c>
      <c r="N34" s="43">
        <v>2</v>
      </c>
      <c r="O34" s="44">
        <v>29</v>
      </c>
      <c r="P34" s="45">
        <f aca="true" t="shared" si="1" ref="P34:P45">IF(AND(ISNUMBER(J34),ISNUMBER(M34)),(L34-I34)*60^2+(M34-J34)*60+(N34-K34)+(O34)/100," ")</f>
        <v>302.29</v>
      </c>
      <c r="Q34" s="46">
        <v>14</v>
      </c>
      <c r="R34" s="47">
        <f>IF(ISNUMBER(P34),P34+Q34," ")</f>
        <v>316.29</v>
      </c>
      <c r="S34" s="48">
        <f>IF(AND(ISNUMBER(R34),ISNUMBER(R35)),R34+R35,IF(ISNUMBER(R34),R34,IF(ISNUMBER(R35),R35," ")))</f>
        <v>316.29</v>
      </c>
    </row>
    <row r="35" spans="1:19" s="49" customFormat="1" ht="12.75">
      <c r="A35" s="113"/>
      <c r="B35" s="113">
        <v>108</v>
      </c>
      <c r="C35" s="126" t="s">
        <v>153</v>
      </c>
      <c r="D35" s="127">
        <v>1972</v>
      </c>
      <c r="E35" s="115" t="s">
        <v>17</v>
      </c>
      <c r="F35" s="115" t="s">
        <v>21</v>
      </c>
      <c r="G35" s="127" t="s">
        <v>22</v>
      </c>
      <c r="H35" s="117">
        <f>IF(ISTEXT(F34),2," ")</f>
        <v>2</v>
      </c>
      <c r="I35" s="42">
        <v>0</v>
      </c>
      <c r="J35" s="43">
        <v>0</v>
      </c>
      <c r="K35" s="43">
        <v>0</v>
      </c>
      <c r="L35" s="42">
        <v>0</v>
      </c>
      <c r="M35" s="43">
        <v>0</v>
      </c>
      <c r="N35" s="43">
        <v>0</v>
      </c>
      <c r="O35" s="44">
        <v>0</v>
      </c>
      <c r="P35" s="45">
        <f t="shared" si="1"/>
        <v>0</v>
      </c>
      <c r="Q35" s="46">
        <v>0</v>
      </c>
      <c r="R35" s="118">
        <f>IF(ISNUMBER(P35),P35+Q35," ")</f>
        <v>0</v>
      </c>
      <c r="S35" s="119">
        <f>S34</f>
        <v>316.29</v>
      </c>
    </row>
    <row r="36" spans="1:19" s="49" customFormat="1" ht="12.75">
      <c r="A36" s="110"/>
      <c r="B36" s="110">
        <v>152</v>
      </c>
      <c r="C36" s="120" t="s">
        <v>64</v>
      </c>
      <c r="D36" s="121">
        <v>1986</v>
      </c>
      <c r="E36" s="121" t="s">
        <v>17</v>
      </c>
      <c r="F36" s="127" t="s">
        <v>21</v>
      </c>
      <c r="G36" s="127" t="s">
        <v>22</v>
      </c>
      <c r="H36" s="55"/>
      <c r="I36" s="122"/>
      <c r="J36" s="122"/>
      <c r="K36" s="122"/>
      <c r="L36" s="122"/>
      <c r="M36" s="122"/>
      <c r="N36" s="122"/>
      <c r="O36" s="122"/>
      <c r="P36" s="45" t="str">
        <f t="shared" si="1"/>
        <v> </v>
      </c>
      <c r="Q36" s="122"/>
      <c r="R36" s="123"/>
      <c r="S36" s="52">
        <f>S34</f>
        <v>316.29</v>
      </c>
    </row>
    <row r="37" spans="1:19" s="49" customFormat="1" ht="12.75">
      <c r="A37" s="124">
        <v>8</v>
      </c>
      <c r="B37" s="111">
        <v>192</v>
      </c>
      <c r="C37" s="53" t="s">
        <v>76</v>
      </c>
      <c r="D37" s="125">
        <v>1969</v>
      </c>
      <c r="E37" s="125" t="s">
        <v>26</v>
      </c>
      <c r="F37" s="125" t="s">
        <v>21</v>
      </c>
      <c r="G37" s="133" t="s">
        <v>22</v>
      </c>
      <c r="H37" s="112">
        <f>IF(ISTEXT(F37),1," ")</f>
        <v>1</v>
      </c>
      <c r="I37" s="42">
        <v>2</v>
      </c>
      <c r="J37" s="43">
        <v>53</v>
      </c>
      <c r="K37" s="43">
        <v>0</v>
      </c>
      <c r="L37" s="42">
        <v>2</v>
      </c>
      <c r="M37" s="43">
        <v>57</v>
      </c>
      <c r="N37" s="43">
        <v>20</v>
      </c>
      <c r="O37" s="44">
        <v>6</v>
      </c>
      <c r="P37" s="45">
        <f t="shared" si="1"/>
        <v>260.06</v>
      </c>
      <c r="Q37" s="46">
        <v>62</v>
      </c>
      <c r="R37" s="47">
        <f>IF(ISNUMBER(P37),P37+Q37," ")</f>
        <v>322.06</v>
      </c>
      <c r="S37" s="48">
        <f>IF(AND(ISNUMBER(R37),ISNUMBER(R38)),R37+R38,IF(ISNUMBER(R37),R37,IF(ISNUMBER(R38),R38," ")))</f>
        <v>322.06</v>
      </c>
    </row>
    <row r="38" spans="1:19" s="49" customFormat="1" ht="12.75">
      <c r="A38" s="128"/>
      <c r="B38" s="134">
        <v>131</v>
      </c>
      <c r="C38" s="126" t="s">
        <v>40</v>
      </c>
      <c r="D38" s="127">
        <v>1979</v>
      </c>
      <c r="E38" s="127">
        <v>3</v>
      </c>
      <c r="F38" s="127" t="s">
        <v>21</v>
      </c>
      <c r="G38" s="127" t="s">
        <v>28</v>
      </c>
      <c r="H38" s="117">
        <f>IF(ISTEXT(F37),2," ")</f>
        <v>2</v>
      </c>
      <c r="I38" s="42">
        <v>0</v>
      </c>
      <c r="J38" s="43">
        <v>0</v>
      </c>
      <c r="K38" s="43">
        <v>0</v>
      </c>
      <c r="L38" s="42">
        <v>0</v>
      </c>
      <c r="M38" s="43">
        <v>0</v>
      </c>
      <c r="N38" s="43">
        <v>0</v>
      </c>
      <c r="O38" s="44">
        <v>0</v>
      </c>
      <c r="P38" s="45">
        <f t="shared" si="1"/>
        <v>0</v>
      </c>
      <c r="Q38" s="46">
        <v>0</v>
      </c>
      <c r="R38" s="118">
        <f>IF(ISNUMBER(P38),P38+Q38," ")</f>
        <v>0</v>
      </c>
      <c r="S38" s="119">
        <f>S37</f>
        <v>322.06</v>
      </c>
    </row>
    <row r="39" spans="1:19" s="49" customFormat="1" ht="12.75">
      <c r="A39" s="129"/>
      <c r="B39" s="110">
        <v>168</v>
      </c>
      <c r="C39" s="120" t="s">
        <v>42</v>
      </c>
      <c r="D39" s="121">
        <v>1978</v>
      </c>
      <c r="E39" s="121">
        <v>2</v>
      </c>
      <c r="F39" s="121" t="s">
        <v>21</v>
      </c>
      <c r="G39" s="121" t="s">
        <v>43</v>
      </c>
      <c r="H39" s="55"/>
      <c r="I39" s="122"/>
      <c r="J39" s="122"/>
      <c r="K39" s="122"/>
      <c r="L39" s="122"/>
      <c r="M39" s="122"/>
      <c r="N39" s="122"/>
      <c r="O39" s="122"/>
      <c r="P39" s="45" t="str">
        <f t="shared" si="1"/>
        <v> </v>
      </c>
      <c r="Q39" s="122"/>
      <c r="R39" s="123"/>
      <c r="S39" s="52">
        <f>S37</f>
        <v>322.06</v>
      </c>
    </row>
    <row r="40" spans="1:19" s="49" customFormat="1" ht="12.75">
      <c r="A40" s="124">
        <v>9</v>
      </c>
      <c r="B40" s="111">
        <v>114</v>
      </c>
      <c r="C40" s="53" t="s">
        <v>38</v>
      </c>
      <c r="D40" s="130">
        <v>1990</v>
      </c>
      <c r="E40" s="130" t="s">
        <v>26</v>
      </c>
      <c r="F40" s="40" t="s">
        <v>97</v>
      </c>
      <c r="G40" s="130" t="s">
        <v>60</v>
      </c>
      <c r="H40" s="112">
        <f>IF(ISTEXT(F40),1," ")</f>
        <v>1</v>
      </c>
      <c r="I40" s="42">
        <v>2</v>
      </c>
      <c r="J40" s="43">
        <v>49</v>
      </c>
      <c r="K40" s="43">
        <v>0</v>
      </c>
      <c r="L40" s="42">
        <v>2</v>
      </c>
      <c r="M40" s="43">
        <v>53</v>
      </c>
      <c r="N40" s="43">
        <v>57</v>
      </c>
      <c r="O40" s="44">
        <v>32</v>
      </c>
      <c r="P40" s="45">
        <f t="shared" si="1"/>
        <v>297.32</v>
      </c>
      <c r="Q40" s="46">
        <v>64</v>
      </c>
      <c r="R40" s="47">
        <f>IF(ISNUMBER(P40),P40+Q40," ")</f>
        <v>361.32</v>
      </c>
      <c r="S40" s="48">
        <f>IF(AND(ISNUMBER(R40),ISNUMBER(R41)),R40+R41,IF(ISNUMBER(R40),R40,IF(ISNUMBER(R41),R41," ")))</f>
        <v>361.32</v>
      </c>
    </row>
    <row r="41" spans="1:19" s="49" customFormat="1" ht="12.75">
      <c r="A41" s="128"/>
      <c r="B41" s="113">
        <v>160</v>
      </c>
      <c r="C41" s="131" t="s">
        <v>32</v>
      </c>
      <c r="D41" s="104">
        <v>1990</v>
      </c>
      <c r="E41" s="104">
        <v>1</v>
      </c>
      <c r="F41" s="115" t="s">
        <v>97</v>
      </c>
      <c r="G41" s="104" t="s">
        <v>60</v>
      </c>
      <c r="H41" s="117">
        <f>IF(ISTEXT(F40),2," ")</f>
        <v>2</v>
      </c>
      <c r="I41" s="42">
        <v>0</v>
      </c>
      <c r="J41" s="43">
        <v>0</v>
      </c>
      <c r="K41" s="43">
        <v>0</v>
      </c>
      <c r="L41" s="42">
        <v>0</v>
      </c>
      <c r="M41" s="43">
        <v>0</v>
      </c>
      <c r="N41" s="43">
        <v>0</v>
      </c>
      <c r="O41" s="44">
        <v>0</v>
      </c>
      <c r="P41" s="45">
        <f t="shared" si="1"/>
        <v>0</v>
      </c>
      <c r="Q41" s="46">
        <v>0</v>
      </c>
      <c r="R41" s="118">
        <f>IF(ISNUMBER(P41),P41+Q41," ")</f>
        <v>0</v>
      </c>
      <c r="S41" s="119">
        <f>S40</f>
        <v>361.32</v>
      </c>
    </row>
    <row r="42" spans="1:19" s="49" customFormat="1" ht="12.75">
      <c r="A42" s="129"/>
      <c r="B42" s="110">
        <v>175</v>
      </c>
      <c r="C42" s="139" t="s">
        <v>12</v>
      </c>
      <c r="D42" s="104">
        <v>1991</v>
      </c>
      <c r="E42" s="104" t="s">
        <v>17</v>
      </c>
      <c r="F42" s="115" t="s">
        <v>97</v>
      </c>
      <c r="G42" s="104" t="s">
        <v>60</v>
      </c>
      <c r="H42" s="55"/>
      <c r="I42" s="122"/>
      <c r="J42" s="122"/>
      <c r="K42" s="122"/>
      <c r="L42" s="122"/>
      <c r="M42" s="122"/>
      <c r="N42" s="122"/>
      <c r="O42" s="122"/>
      <c r="P42" s="45" t="str">
        <f t="shared" si="1"/>
        <v> </v>
      </c>
      <c r="Q42" s="122"/>
      <c r="R42" s="123"/>
      <c r="S42" s="52">
        <f>S40</f>
        <v>361.32</v>
      </c>
    </row>
    <row r="43" spans="1:19" s="49" customFormat="1" ht="12.75">
      <c r="A43" s="124">
        <v>10</v>
      </c>
      <c r="B43" s="111">
        <v>156</v>
      </c>
      <c r="C43" s="53" t="s">
        <v>23</v>
      </c>
      <c r="D43" s="125">
        <v>1979</v>
      </c>
      <c r="E43" s="125">
        <v>3</v>
      </c>
      <c r="F43" s="125" t="s">
        <v>21</v>
      </c>
      <c r="G43" s="125" t="s">
        <v>22</v>
      </c>
      <c r="H43" s="112">
        <f>IF(ISTEXT(F43),1," ")</f>
        <v>1</v>
      </c>
      <c r="I43" s="42">
        <v>2</v>
      </c>
      <c r="J43" s="43">
        <v>47</v>
      </c>
      <c r="K43" s="43">
        <v>0</v>
      </c>
      <c r="L43" s="42">
        <v>2</v>
      </c>
      <c r="M43" s="43">
        <v>52</v>
      </c>
      <c r="N43" s="43">
        <v>22</v>
      </c>
      <c r="O43" s="44">
        <v>20</v>
      </c>
      <c r="P43" s="45">
        <f t="shared" si="1"/>
        <v>322.2</v>
      </c>
      <c r="Q43" s="46">
        <v>72</v>
      </c>
      <c r="R43" s="47">
        <f>IF(ISNUMBER(P43),P43+Q43," ")</f>
        <v>394.2</v>
      </c>
      <c r="S43" s="48">
        <f>IF(AND(ISNUMBER(R43),ISNUMBER(R44)),R43+R44,IF(ISNUMBER(R43),R43,IF(ISNUMBER(R44),R44," ")))</f>
        <v>394.2</v>
      </c>
    </row>
    <row r="44" spans="1:19" s="49" customFormat="1" ht="12.75">
      <c r="A44" s="128"/>
      <c r="B44" s="134">
        <v>127</v>
      </c>
      <c r="C44" s="126" t="s">
        <v>67</v>
      </c>
      <c r="D44" s="127">
        <v>1974</v>
      </c>
      <c r="E44" s="127">
        <v>3</v>
      </c>
      <c r="F44" s="115" t="s">
        <v>21</v>
      </c>
      <c r="G44" s="115" t="s">
        <v>66</v>
      </c>
      <c r="H44" s="117">
        <f>IF(ISTEXT(F43),2," ")</f>
        <v>2</v>
      </c>
      <c r="I44" s="42">
        <v>0</v>
      </c>
      <c r="J44" s="43">
        <v>0</v>
      </c>
      <c r="K44" s="43">
        <v>0</v>
      </c>
      <c r="L44" s="42">
        <v>0</v>
      </c>
      <c r="M44" s="43">
        <v>0</v>
      </c>
      <c r="N44" s="43">
        <v>0</v>
      </c>
      <c r="O44" s="44">
        <v>0</v>
      </c>
      <c r="P44" s="45">
        <f t="shared" si="1"/>
        <v>0</v>
      </c>
      <c r="Q44" s="46">
        <v>0</v>
      </c>
      <c r="R44" s="118">
        <f>IF(ISNUMBER(P44),P44+Q44," ")</f>
        <v>0</v>
      </c>
      <c r="S44" s="119">
        <f>S43</f>
        <v>394.2</v>
      </c>
    </row>
    <row r="45" spans="1:19" s="49" customFormat="1" ht="12.75">
      <c r="A45" s="129"/>
      <c r="B45" s="110">
        <v>106</v>
      </c>
      <c r="C45" s="120" t="s">
        <v>73</v>
      </c>
      <c r="D45" s="121">
        <v>1982</v>
      </c>
      <c r="E45" s="121">
        <v>3</v>
      </c>
      <c r="F45" s="121" t="s">
        <v>21</v>
      </c>
      <c r="G45" s="121" t="s">
        <v>28</v>
      </c>
      <c r="H45" s="55"/>
      <c r="I45" s="122"/>
      <c r="J45" s="122"/>
      <c r="K45" s="122"/>
      <c r="L45" s="122"/>
      <c r="M45" s="122"/>
      <c r="N45" s="122"/>
      <c r="O45" s="122"/>
      <c r="P45" s="45" t="str">
        <f t="shared" si="1"/>
        <v> </v>
      </c>
      <c r="Q45" s="122"/>
      <c r="R45" s="123"/>
      <c r="S45" s="52">
        <f>S43</f>
        <v>394.2</v>
      </c>
    </row>
    <row r="46" spans="1:19" s="49" customFormat="1" ht="12.75">
      <c r="A46" s="111">
        <v>11</v>
      </c>
      <c r="B46" s="111">
        <v>188</v>
      </c>
      <c r="C46" s="39" t="s">
        <v>65</v>
      </c>
      <c r="D46" s="40">
        <v>1980</v>
      </c>
      <c r="E46" s="40">
        <v>2</v>
      </c>
      <c r="F46" s="40" t="s">
        <v>21</v>
      </c>
      <c r="G46" s="40" t="s">
        <v>66</v>
      </c>
      <c r="H46" s="112">
        <f>IF(ISTEXT(F46),1," ")</f>
        <v>1</v>
      </c>
      <c r="I46" s="42">
        <v>2</v>
      </c>
      <c r="J46" s="43">
        <v>43</v>
      </c>
      <c r="K46" s="43">
        <v>0</v>
      </c>
      <c r="L46" s="42">
        <v>0</v>
      </c>
      <c r="M46" s="43">
        <v>0</v>
      </c>
      <c r="N46" s="43">
        <v>0</v>
      </c>
      <c r="O46" s="44">
        <v>0</v>
      </c>
      <c r="P46" s="45">
        <v>999</v>
      </c>
      <c r="Q46" s="46">
        <v>0</v>
      </c>
      <c r="R46" s="47">
        <f>IF(ISNUMBER(P46),P46+Q46," ")</f>
        <v>999</v>
      </c>
      <c r="S46" s="48">
        <f>IF(AND(ISNUMBER(R46),ISNUMBER(R47)),R46+R47,IF(ISNUMBER(R46),R46,IF(ISNUMBER(R47),R47," ")))</f>
        <v>999</v>
      </c>
    </row>
    <row r="47" spans="1:19" s="49" customFormat="1" ht="12.75">
      <c r="A47" s="113"/>
      <c r="B47" s="134">
        <v>196</v>
      </c>
      <c r="C47" s="114" t="s">
        <v>29</v>
      </c>
      <c r="D47" s="115">
        <v>1978</v>
      </c>
      <c r="E47" s="116">
        <v>3</v>
      </c>
      <c r="F47" s="115" t="s">
        <v>21</v>
      </c>
      <c r="G47" s="115" t="s">
        <v>66</v>
      </c>
      <c r="H47" s="117">
        <f>IF(ISTEXT(F46),2," ")</f>
        <v>2</v>
      </c>
      <c r="I47" s="42">
        <v>0</v>
      </c>
      <c r="J47" s="43">
        <v>0</v>
      </c>
      <c r="K47" s="43">
        <v>0</v>
      </c>
      <c r="L47" s="42">
        <v>0</v>
      </c>
      <c r="M47" s="43">
        <v>0</v>
      </c>
      <c r="N47" s="43">
        <v>0</v>
      </c>
      <c r="O47" s="44">
        <v>0</v>
      </c>
      <c r="P47" s="45">
        <f>IF(AND(ISNUMBER(J47),ISNUMBER(M47)),(L47-I47)*60^2+(M47-J47)*60+(N47-K47)+(O47)/100," ")</f>
        <v>0</v>
      </c>
      <c r="Q47" s="46">
        <v>0</v>
      </c>
      <c r="R47" s="118">
        <f>IF(ISNUMBER(P47),P47+Q47," ")</f>
        <v>0</v>
      </c>
      <c r="S47" s="119">
        <f>S46</f>
        <v>999</v>
      </c>
    </row>
    <row r="48" spans="1:19" s="49" customFormat="1" ht="12.75">
      <c r="A48" s="110"/>
      <c r="B48" s="110">
        <v>165</v>
      </c>
      <c r="C48" s="120" t="s">
        <v>72</v>
      </c>
      <c r="D48" s="121">
        <v>1974</v>
      </c>
      <c r="E48" s="121">
        <v>3</v>
      </c>
      <c r="F48" s="121" t="s">
        <v>21</v>
      </c>
      <c r="G48" s="121" t="s">
        <v>28</v>
      </c>
      <c r="H48" s="55"/>
      <c r="I48" s="122"/>
      <c r="J48" s="122"/>
      <c r="K48" s="122"/>
      <c r="L48" s="122"/>
      <c r="M48" s="122"/>
      <c r="N48" s="122"/>
      <c r="O48" s="122"/>
      <c r="P48" s="137" t="str">
        <f>IF(AND(ISNUMBER(J48),ISNUMBER(M48)),(L48-I48)*60^2+(M48-J48)*60+(N48-K48)+(O48)/100," ")</f>
        <v> </v>
      </c>
      <c r="Q48" s="122"/>
      <c r="R48" s="123"/>
      <c r="S48" s="52">
        <f>S46</f>
        <v>999</v>
      </c>
    </row>
    <row r="51" spans="1:19" ht="12.75">
      <c r="A51" s="152" t="s">
        <v>140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</row>
    <row r="52" spans="1:19" ht="13.5" thickBot="1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</row>
    <row r="53" spans="1:19" ht="12.75" customHeight="1">
      <c r="A53" s="80"/>
      <c r="B53" s="80"/>
      <c r="C53" s="141" t="s">
        <v>132</v>
      </c>
      <c r="D53" s="8"/>
      <c r="E53" s="154" t="s">
        <v>16</v>
      </c>
      <c r="F53" s="21"/>
      <c r="G53" s="8"/>
      <c r="H53" s="143" t="s">
        <v>0</v>
      </c>
      <c r="I53" s="145" t="s">
        <v>1</v>
      </c>
      <c r="J53" s="146"/>
      <c r="K53" s="147"/>
      <c r="L53" s="145" t="s">
        <v>2</v>
      </c>
      <c r="M53" s="146"/>
      <c r="N53" s="146"/>
      <c r="O53" s="147"/>
      <c r="P53" s="148" t="s">
        <v>150</v>
      </c>
      <c r="Q53" s="154" t="s">
        <v>3</v>
      </c>
      <c r="R53" s="141" t="s">
        <v>4</v>
      </c>
      <c r="S53" s="141" t="s">
        <v>9</v>
      </c>
    </row>
    <row r="54" spans="1:19" ht="38.25">
      <c r="A54" s="81" t="s">
        <v>10</v>
      </c>
      <c r="B54" s="83"/>
      <c r="C54" s="153"/>
      <c r="D54" s="20" t="s">
        <v>14</v>
      </c>
      <c r="E54" s="155"/>
      <c r="F54" s="20" t="s">
        <v>15</v>
      </c>
      <c r="G54" s="9" t="s">
        <v>133</v>
      </c>
      <c r="H54" s="144"/>
      <c r="I54" s="10" t="s">
        <v>5</v>
      </c>
      <c r="J54" s="11" t="s">
        <v>6</v>
      </c>
      <c r="K54" s="12" t="s">
        <v>7</v>
      </c>
      <c r="L54" s="10" t="s">
        <v>5</v>
      </c>
      <c r="M54" s="11" t="s">
        <v>6</v>
      </c>
      <c r="N54" s="11" t="s">
        <v>7</v>
      </c>
      <c r="O54" s="12" t="s">
        <v>8</v>
      </c>
      <c r="P54" s="149"/>
      <c r="Q54" s="155"/>
      <c r="R54" s="142"/>
      <c r="S54" s="142"/>
    </row>
    <row r="55" spans="1:19" ht="12.75">
      <c r="A55" s="7">
        <v>1</v>
      </c>
      <c r="B55" s="7">
        <v>197</v>
      </c>
      <c r="C55" s="29" t="s">
        <v>93</v>
      </c>
      <c r="D55" s="30">
        <v>1980</v>
      </c>
      <c r="E55" s="30" t="s">
        <v>36</v>
      </c>
      <c r="F55" s="30" t="s">
        <v>18</v>
      </c>
      <c r="G55" s="31" t="s">
        <v>19</v>
      </c>
      <c r="H55" s="13">
        <f>IF(ISTEXT(F55),1," ")</f>
        <v>1</v>
      </c>
      <c r="I55" s="14">
        <v>3</v>
      </c>
      <c r="J55" s="15">
        <v>5</v>
      </c>
      <c r="K55" s="15">
        <v>0</v>
      </c>
      <c r="L55" s="14">
        <v>3</v>
      </c>
      <c r="M55" s="15">
        <v>7</v>
      </c>
      <c r="N55" s="15">
        <v>39</v>
      </c>
      <c r="O55" s="16">
        <v>26</v>
      </c>
      <c r="P55" s="45">
        <f>IF(AND(ISNUMBER(J55),ISNUMBER(M55)),(L55-I55)*60^2+(M55-J55)*60+(N55-K55)+(O55)/100," ")</f>
        <v>159.26</v>
      </c>
      <c r="Q55" s="18">
        <v>6</v>
      </c>
      <c r="R55" s="19">
        <f>IF(ISNUMBER(P55),P55+Q55," ")</f>
        <v>165.26</v>
      </c>
      <c r="S55" s="1">
        <f>IF(AND(ISNUMBER(R55),ISNUMBER(R56)),R55+R56,IF(ISNUMBER(R55),R55,IF(ISNUMBER(R56),R56," ")))</f>
        <v>165.26</v>
      </c>
    </row>
    <row r="56" spans="1:19" ht="12.75">
      <c r="A56" s="84"/>
      <c r="B56" s="84" t="s">
        <v>116</v>
      </c>
      <c r="C56" s="85" t="s">
        <v>92</v>
      </c>
      <c r="D56" s="86">
        <v>1984</v>
      </c>
      <c r="E56" s="86" t="s">
        <v>36</v>
      </c>
      <c r="F56" s="86" t="s">
        <v>18</v>
      </c>
      <c r="G56" s="86" t="s">
        <v>53</v>
      </c>
      <c r="H56" s="13">
        <f>IF(ISTEXT(F55),2," ")</f>
        <v>2</v>
      </c>
      <c r="I56" s="14">
        <v>0</v>
      </c>
      <c r="J56" s="15">
        <v>0</v>
      </c>
      <c r="K56" s="15">
        <v>0</v>
      </c>
      <c r="L56" s="14">
        <v>0</v>
      </c>
      <c r="M56" s="15">
        <v>0</v>
      </c>
      <c r="N56" s="15">
        <v>0</v>
      </c>
      <c r="O56" s="16">
        <v>0</v>
      </c>
      <c r="P56" s="45">
        <f>IF(AND(ISNUMBER(J56),ISNUMBER(M56)),(L56-I56)*60^2+(M56-J56)*60+(N56-K56)+(O56)/100," ")</f>
        <v>0</v>
      </c>
      <c r="Q56" s="18">
        <v>0</v>
      </c>
      <c r="R56" s="19">
        <f>IF(ISNUMBER(P56),P56+Q56," ")</f>
        <v>0</v>
      </c>
      <c r="S56" s="90">
        <f>S55</f>
        <v>165.26</v>
      </c>
    </row>
    <row r="57" spans="1:19" ht="12.75">
      <c r="A57" s="5"/>
      <c r="B57" s="5">
        <v>18</v>
      </c>
      <c r="C57" s="100" t="s">
        <v>91</v>
      </c>
      <c r="D57" s="99">
        <v>1987</v>
      </c>
      <c r="E57" s="99" t="s">
        <v>36</v>
      </c>
      <c r="F57" s="99" t="s">
        <v>18</v>
      </c>
      <c r="G57" s="99" t="s">
        <v>53</v>
      </c>
      <c r="H57" s="101"/>
      <c r="I57" s="101"/>
      <c r="J57" s="101"/>
      <c r="K57" s="101"/>
      <c r="L57" s="101"/>
      <c r="M57" s="101"/>
      <c r="N57" s="101"/>
      <c r="O57" s="101"/>
      <c r="P57" s="93"/>
      <c r="Q57" s="101"/>
      <c r="R57" s="102"/>
      <c r="S57" s="3">
        <f>S55</f>
        <v>165.26</v>
      </c>
    </row>
    <row r="58" spans="1:19" ht="12.75">
      <c r="A58" s="7">
        <v>2</v>
      </c>
      <c r="B58" s="7">
        <v>105</v>
      </c>
      <c r="C58" s="29" t="s">
        <v>89</v>
      </c>
      <c r="D58" s="30">
        <v>1993</v>
      </c>
      <c r="E58" s="31">
        <v>1</v>
      </c>
      <c r="F58" s="30" t="s">
        <v>20</v>
      </c>
      <c r="G58" s="30" t="s">
        <v>13</v>
      </c>
      <c r="H58" s="13">
        <f>IF(ISTEXT(F58),1," ")</f>
        <v>1</v>
      </c>
      <c r="I58" s="14">
        <v>2</v>
      </c>
      <c r="J58" s="15">
        <v>41</v>
      </c>
      <c r="K58" s="15">
        <v>0</v>
      </c>
      <c r="L58" s="14">
        <v>2</v>
      </c>
      <c r="M58" s="15">
        <v>45</v>
      </c>
      <c r="N58" s="15">
        <v>14</v>
      </c>
      <c r="O58" s="16">
        <v>41</v>
      </c>
      <c r="P58" s="45">
        <f aca="true" t="shared" si="2" ref="P58:P63">IF(AND(ISNUMBER(J58),ISNUMBER(M58)),(L58-I58)*60^2+(M58-J58)*60+(N58-K58)+(O58)/100," ")</f>
        <v>254.41</v>
      </c>
      <c r="Q58" s="18">
        <v>18</v>
      </c>
      <c r="R58" s="19">
        <f>IF(ISNUMBER(P58),P58+Q58," ")</f>
        <v>272.40999999999997</v>
      </c>
      <c r="S58" s="1">
        <f>IF(AND(ISNUMBER(R58),ISNUMBER(R59)),R58+R59,IF(ISNUMBER(R58),R58,IF(ISNUMBER(R59),R59," ")))</f>
        <v>272.40999999999997</v>
      </c>
    </row>
    <row r="59" spans="1:19" ht="12.75">
      <c r="A59" s="84"/>
      <c r="B59" s="84">
        <v>122</v>
      </c>
      <c r="C59" s="94" t="s">
        <v>86</v>
      </c>
      <c r="D59" s="86">
        <v>1987</v>
      </c>
      <c r="E59" s="87" t="s">
        <v>36</v>
      </c>
      <c r="F59" s="86" t="s">
        <v>18</v>
      </c>
      <c r="G59" s="86" t="s">
        <v>82</v>
      </c>
      <c r="H59" s="13">
        <f>IF(ISTEXT(F58),2," ")</f>
        <v>2</v>
      </c>
      <c r="I59" s="14">
        <v>0</v>
      </c>
      <c r="J59" s="15">
        <v>0</v>
      </c>
      <c r="K59" s="15">
        <v>0</v>
      </c>
      <c r="L59" s="14">
        <v>0</v>
      </c>
      <c r="M59" s="15">
        <v>0</v>
      </c>
      <c r="N59" s="15">
        <v>0</v>
      </c>
      <c r="O59" s="16">
        <v>0</v>
      </c>
      <c r="P59" s="45">
        <f t="shared" si="2"/>
        <v>0</v>
      </c>
      <c r="Q59" s="18">
        <v>0</v>
      </c>
      <c r="R59" s="19">
        <f>IF(ISNUMBER(P59),P59+Q59," ")</f>
        <v>0</v>
      </c>
      <c r="S59" s="90">
        <f>S58</f>
        <v>272.40999999999997</v>
      </c>
    </row>
    <row r="60" spans="1:19" ht="12.75">
      <c r="A60" s="5"/>
      <c r="B60" s="5">
        <v>147</v>
      </c>
      <c r="C60" s="94" t="s">
        <v>85</v>
      </c>
      <c r="D60" s="86">
        <v>1986</v>
      </c>
      <c r="E60" s="86" t="s">
        <v>26</v>
      </c>
      <c r="F60" s="86" t="s">
        <v>18</v>
      </c>
      <c r="G60" s="86" t="s">
        <v>82</v>
      </c>
      <c r="P60" s="45" t="str">
        <f t="shared" si="2"/>
        <v> </v>
      </c>
      <c r="S60" s="3">
        <f>S58</f>
        <v>272.40999999999997</v>
      </c>
    </row>
    <row r="61" spans="1:19" ht="12.75">
      <c r="A61" s="7">
        <v>3</v>
      </c>
      <c r="B61" s="7">
        <v>184</v>
      </c>
      <c r="C61" s="39" t="s">
        <v>90</v>
      </c>
      <c r="D61" s="40">
        <v>1965</v>
      </c>
      <c r="E61" s="54" t="s">
        <v>36</v>
      </c>
      <c r="F61" s="40" t="s">
        <v>18</v>
      </c>
      <c r="G61" s="40" t="s">
        <v>27</v>
      </c>
      <c r="H61" s="13">
        <f>IF(ISTEXT(F61),1," ")</f>
        <v>1</v>
      </c>
      <c r="I61" s="14">
        <v>3</v>
      </c>
      <c r="J61" s="15">
        <v>3</v>
      </c>
      <c r="K61" s="15">
        <v>0</v>
      </c>
      <c r="L61" s="14">
        <v>3</v>
      </c>
      <c r="M61" s="15">
        <v>7</v>
      </c>
      <c r="N61" s="15">
        <v>14</v>
      </c>
      <c r="O61" s="16">
        <v>16</v>
      </c>
      <c r="P61" s="45">
        <f t="shared" si="2"/>
        <v>254.16</v>
      </c>
      <c r="Q61" s="18">
        <v>166</v>
      </c>
      <c r="R61" s="19">
        <f>IF(ISNUMBER(P61),P61+Q61," ")</f>
        <v>420.15999999999997</v>
      </c>
      <c r="S61" s="1">
        <f>IF(AND(ISNUMBER(R61),ISNUMBER(R62)),R61+R62,IF(ISNUMBER(R61),R61,IF(ISNUMBER(R62),R62," ")))</f>
        <v>420.15999999999997</v>
      </c>
    </row>
    <row r="62" spans="1:19" ht="12.75">
      <c r="A62" s="84"/>
      <c r="B62" s="84">
        <v>135</v>
      </c>
      <c r="C62" s="103" t="s">
        <v>84</v>
      </c>
      <c r="D62" s="104">
        <v>1992</v>
      </c>
      <c r="E62" s="87">
        <v>1</v>
      </c>
      <c r="F62" s="97" t="s">
        <v>18</v>
      </c>
      <c r="G62" s="97" t="s">
        <v>82</v>
      </c>
      <c r="H62" s="13">
        <f>IF(ISTEXT(F61),2," ")</f>
        <v>2</v>
      </c>
      <c r="I62" s="14">
        <v>0</v>
      </c>
      <c r="J62" s="15">
        <v>0</v>
      </c>
      <c r="K62" s="15">
        <v>0</v>
      </c>
      <c r="L62" s="14">
        <v>0</v>
      </c>
      <c r="M62" s="15">
        <v>0</v>
      </c>
      <c r="N62" s="15">
        <v>0</v>
      </c>
      <c r="O62" s="16">
        <v>0</v>
      </c>
      <c r="P62" s="45">
        <f t="shared" si="2"/>
        <v>0</v>
      </c>
      <c r="Q62" s="18">
        <v>0</v>
      </c>
      <c r="R62" s="19">
        <f>IF(ISNUMBER(P62),P62+Q62," ")</f>
        <v>0</v>
      </c>
      <c r="S62" s="90">
        <f>S61</f>
        <v>420.15999999999997</v>
      </c>
    </row>
    <row r="63" spans="1:19" ht="12.75">
      <c r="A63" s="5"/>
      <c r="B63" s="5">
        <v>102</v>
      </c>
      <c r="C63" s="105" t="s">
        <v>81</v>
      </c>
      <c r="D63" s="106">
        <v>1993</v>
      </c>
      <c r="E63" s="107">
        <v>1</v>
      </c>
      <c r="F63" s="98" t="s">
        <v>18</v>
      </c>
      <c r="G63" s="98" t="s">
        <v>82</v>
      </c>
      <c r="H63" s="91"/>
      <c r="I63" s="92"/>
      <c r="J63" s="92"/>
      <c r="K63" s="92"/>
      <c r="L63" s="92"/>
      <c r="M63" s="92"/>
      <c r="N63" s="92"/>
      <c r="O63" s="92"/>
      <c r="P63" s="137" t="str">
        <f t="shared" si="2"/>
        <v> </v>
      </c>
      <c r="Q63" s="92"/>
      <c r="R63" s="92"/>
      <c r="S63" s="3">
        <f>S61</f>
        <v>420.15999999999997</v>
      </c>
    </row>
    <row r="64" spans="1:19" ht="12.7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</row>
    <row r="65" spans="1:19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</row>
    <row r="66" spans="1:19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</row>
    <row r="67" spans="1:19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</row>
    <row r="68" spans="1:19" ht="12.75">
      <c r="A68" s="152" t="s">
        <v>141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</row>
    <row r="69" spans="1:19" ht="13.5" thickBot="1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</row>
    <row r="70" spans="1:19" ht="12.75" customHeight="1">
      <c r="A70" s="80"/>
      <c r="B70" s="80"/>
      <c r="C70" s="141" t="s">
        <v>132</v>
      </c>
      <c r="D70" s="8"/>
      <c r="E70" s="154" t="s">
        <v>16</v>
      </c>
      <c r="F70" s="21"/>
      <c r="G70" s="8"/>
      <c r="H70" s="143" t="s">
        <v>0</v>
      </c>
      <c r="I70" s="145" t="s">
        <v>1</v>
      </c>
      <c r="J70" s="146"/>
      <c r="K70" s="147"/>
      <c r="L70" s="145" t="s">
        <v>2</v>
      </c>
      <c r="M70" s="146"/>
      <c r="N70" s="146"/>
      <c r="O70" s="147"/>
      <c r="P70" s="148" t="s">
        <v>150</v>
      </c>
      <c r="Q70" s="154" t="s">
        <v>3</v>
      </c>
      <c r="R70" s="141" t="s">
        <v>4</v>
      </c>
      <c r="S70" s="141" t="s">
        <v>9</v>
      </c>
    </row>
    <row r="71" spans="1:19" ht="38.25">
      <c r="A71" s="81" t="s">
        <v>10</v>
      </c>
      <c r="B71" s="83"/>
      <c r="C71" s="153"/>
      <c r="D71" s="20" t="s">
        <v>14</v>
      </c>
      <c r="E71" s="155"/>
      <c r="F71" s="20" t="s">
        <v>15</v>
      </c>
      <c r="G71" s="9" t="s">
        <v>133</v>
      </c>
      <c r="H71" s="144"/>
      <c r="I71" s="10" t="s">
        <v>5</v>
      </c>
      <c r="J71" s="11" t="s">
        <v>6</v>
      </c>
      <c r="K71" s="12" t="s">
        <v>7</v>
      </c>
      <c r="L71" s="10" t="s">
        <v>5</v>
      </c>
      <c r="M71" s="11" t="s">
        <v>6</v>
      </c>
      <c r="N71" s="11" t="s">
        <v>7</v>
      </c>
      <c r="O71" s="12" t="s">
        <v>8</v>
      </c>
      <c r="P71" s="149"/>
      <c r="Q71" s="155"/>
      <c r="R71" s="142"/>
      <c r="S71" s="142"/>
    </row>
    <row r="72" spans="1:19" ht="12.75">
      <c r="A72" s="7">
        <v>1</v>
      </c>
      <c r="B72" s="7">
        <v>125</v>
      </c>
      <c r="C72" s="29" t="s">
        <v>105</v>
      </c>
      <c r="D72" s="30">
        <v>1986</v>
      </c>
      <c r="E72" s="30" t="s">
        <v>36</v>
      </c>
      <c r="F72" s="30" t="s">
        <v>18</v>
      </c>
      <c r="G72" s="30" t="s">
        <v>53</v>
      </c>
      <c r="H72" s="13">
        <f>IF(ISTEXT(F72),1," ")</f>
        <v>1</v>
      </c>
      <c r="I72" s="14">
        <v>3</v>
      </c>
      <c r="J72" s="15">
        <v>12</v>
      </c>
      <c r="K72" s="15">
        <v>0</v>
      </c>
      <c r="L72" s="14">
        <v>3</v>
      </c>
      <c r="M72" s="15">
        <v>15</v>
      </c>
      <c r="N72" s="15">
        <v>38</v>
      </c>
      <c r="O72" s="16">
        <v>7</v>
      </c>
      <c r="P72" s="45">
        <f>IF(AND(ISNUMBER(J72),ISNUMBER(M72)),(L72-I72)*60^2+(M72-J72)*60+(N72-K72)+(O72)/100," ")</f>
        <v>218.07</v>
      </c>
      <c r="Q72" s="18">
        <v>62</v>
      </c>
      <c r="R72" s="19">
        <f>IF(ISNUMBER(P72),P72+Q72," ")</f>
        <v>280.07</v>
      </c>
      <c r="S72" s="1">
        <f>IF(AND(ISNUMBER(R72),ISNUMBER(R73)),R72+R73,IF(ISNUMBER(R72),R72,IF(ISNUMBER(R73),R73," ")))</f>
        <v>280.07</v>
      </c>
    </row>
    <row r="73" spans="1:19" ht="12.75">
      <c r="A73" s="84"/>
      <c r="B73" s="84">
        <v>190</v>
      </c>
      <c r="C73" s="85" t="s">
        <v>103</v>
      </c>
      <c r="D73" s="86">
        <v>1984</v>
      </c>
      <c r="E73" s="86" t="s">
        <v>36</v>
      </c>
      <c r="F73" s="86" t="s">
        <v>21</v>
      </c>
      <c r="G73" s="86" t="s">
        <v>104</v>
      </c>
      <c r="H73" s="13">
        <f>IF(ISTEXT(F72),2," ")</f>
        <v>2</v>
      </c>
      <c r="I73" s="14">
        <v>0</v>
      </c>
      <c r="J73" s="15">
        <v>0</v>
      </c>
      <c r="K73" s="15">
        <v>0</v>
      </c>
      <c r="L73" s="14">
        <v>0</v>
      </c>
      <c r="M73" s="15">
        <v>0</v>
      </c>
      <c r="N73" s="15">
        <v>0</v>
      </c>
      <c r="O73" s="16">
        <v>0</v>
      </c>
      <c r="P73" s="45">
        <f>IF(AND(ISNUMBER(J73),ISNUMBER(M73)),(L73-I73)*60^2+(M73-J73)*60+(N73-K73)+(O73)/100," ")</f>
        <v>0</v>
      </c>
      <c r="Q73" s="18">
        <v>0</v>
      </c>
      <c r="R73" s="19">
        <f>IF(ISNUMBER(P73),P73+Q73," ")</f>
        <v>0</v>
      </c>
      <c r="S73" s="90">
        <f>S72</f>
        <v>280.07</v>
      </c>
    </row>
    <row r="74" spans="1:19" ht="12.75">
      <c r="A74" s="5"/>
      <c r="B74" s="5">
        <v>133</v>
      </c>
      <c r="C74" s="100" t="s">
        <v>102</v>
      </c>
      <c r="D74" s="99">
        <v>1985</v>
      </c>
      <c r="E74" s="99" t="s">
        <v>36</v>
      </c>
      <c r="F74" s="99" t="s">
        <v>21</v>
      </c>
      <c r="G74" s="99" t="s">
        <v>62</v>
      </c>
      <c r="P74" s="93"/>
      <c r="S74" s="3">
        <f>S72</f>
        <v>280.07</v>
      </c>
    </row>
    <row r="75" spans="1:19" ht="12.75">
      <c r="A75" s="7">
        <v>2</v>
      </c>
      <c r="B75" s="7">
        <v>183</v>
      </c>
      <c r="C75" s="29" t="s">
        <v>101</v>
      </c>
      <c r="D75" s="30">
        <v>1974</v>
      </c>
      <c r="E75" s="30">
        <v>1</v>
      </c>
      <c r="F75" s="30" t="s">
        <v>21</v>
      </c>
      <c r="G75" s="30" t="s">
        <v>28</v>
      </c>
      <c r="H75" s="13">
        <f>IF(ISTEXT(F75),1," ")</f>
        <v>1</v>
      </c>
      <c r="I75" s="14">
        <v>3</v>
      </c>
      <c r="J75" s="15">
        <v>9</v>
      </c>
      <c r="K75" s="15">
        <v>0</v>
      </c>
      <c r="L75" s="14">
        <v>3</v>
      </c>
      <c r="M75" s="15">
        <v>13</v>
      </c>
      <c r="N75" s="15">
        <v>55</v>
      </c>
      <c r="O75" s="16">
        <v>22</v>
      </c>
      <c r="P75" s="45">
        <f aca="true" t="shared" si="3" ref="P75:P80">IF(AND(ISNUMBER(J75),ISNUMBER(M75)),(L75-I75)*60^2+(M75-J75)*60+(N75-K75)+(O75)/100," ")</f>
        <v>295.22</v>
      </c>
      <c r="Q75" s="18">
        <v>118</v>
      </c>
      <c r="R75" s="19">
        <f>IF(ISNUMBER(P75),P75+Q75," ")</f>
        <v>413.22</v>
      </c>
      <c r="S75" s="1">
        <f>IF(AND(ISNUMBER(R75),ISNUMBER(R76)),R75+R76,IF(ISNUMBER(R75),R75,IF(ISNUMBER(R76),R76," ")))</f>
        <v>413.22</v>
      </c>
    </row>
    <row r="76" spans="1:19" ht="12.75">
      <c r="A76" s="84"/>
      <c r="B76" s="84">
        <v>124</v>
      </c>
      <c r="C76" s="85" t="s">
        <v>100</v>
      </c>
      <c r="D76" s="86">
        <v>1978</v>
      </c>
      <c r="E76" s="86" t="s">
        <v>26</v>
      </c>
      <c r="F76" s="86" t="s">
        <v>21</v>
      </c>
      <c r="G76" s="86" t="s">
        <v>28</v>
      </c>
      <c r="H76" s="88">
        <f>IF(ISTEXT(F75),2," ")</f>
        <v>2</v>
      </c>
      <c r="I76" s="14">
        <v>0</v>
      </c>
      <c r="J76" s="15">
        <v>0</v>
      </c>
      <c r="K76" s="15">
        <v>0</v>
      </c>
      <c r="L76" s="14">
        <v>0</v>
      </c>
      <c r="M76" s="15">
        <v>0</v>
      </c>
      <c r="N76" s="15">
        <v>0</v>
      </c>
      <c r="O76" s="16">
        <v>0</v>
      </c>
      <c r="P76" s="45">
        <f t="shared" si="3"/>
        <v>0</v>
      </c>
      <c r="Q76" s="18">
        <v>0</v>
      </c>
      <c r="R76" s="89">
        <f>IF(ISNUMBER(P76),P76+Q76," ")</f>
        <v>0</v>
      </c>
      <c r="S76" s="90">
        <f>S75</f>
        <v>413.22</v>
      </c>
    </row>
    <row r="77" spans="1:19" ht="12.75">
      <c r="A77" s="5"/>
      <c r="B77" s="5">
        <v>118</v>
      </c>
      <c r="C77" s="100" t="s">
        <v>99</v>
      </c>
      <c r="D77" s="99">
        <v>1978</v>
      </c>
      <c r="E77" s="99">
        <v>1</v>
      </c>
      <c r="F77" s="99" t="s">
        <v>21</v>
      </c>
      <c r="G77" s="99" t="s">
        <v>22</v>
      </c>
      <c r="H77" s="91"/>
      <c r="I77" s="92"/>
      <c r="J77" s="92"/>
      <c r="K77" s="92"/>
      <c r="L77" s="92"/>
      <c r="M77" s="92"/>
      <c r="N77" s="92"/>
      <c r="O77" s="92"/>
      <c r="P77" s="45" t="str">
        <f t="shared" si="3"/>
        <v> </v>
      </c>
      <c r="Q77" s="92"/>
      <c r="R77" s="92"/>
      <c r="S77" s="3">
        <f>S75</f>
        <v>413.22</v>
      </c>
    </row>
    <row r="78" spans="1:19" ht="12.75">
      <c r="A78" s="7">
        <v>3</v>
      </c>
      <c r="B78" s="7">
        <v>179</v>
      </c>
      <c r="C78" s="39" t="s">
        <v>115</v>
      </c>
      <c r="D78" s="40">
        <v>1978</v>
      </c>
      <c r="E78" s="40" t="s">
        <v>17</v>
      </c>
      <c r="F78" s="40" t="s">
        <v>21</v>
      </c>
      <c r="G78" s="40" t="s">
        <v>28</v>
      </c>
      <c r="H78" s="13">
        <f>IF(ISTEXT(F78),1," ")</f>
        <v>1</v>
      </c>
      <c r="I78" s="14">
        <v>3</v>
      </c>
      <c r="J78" s="15">
        <v>7</v>
      </c>
      <c r="K78" s="15">
        <v>0</v>
      </c>
      <c r="L78" s="14">
        <v>3</v>
      </c>
      <c r="M78" s="15">
        <v>12</v>
      </c>
      <c r="N78" s="15">
        <v>51</v>
      </c>
      <c r="O78" s="16">
        <v>13</v>
      </c>
      <c r="P78" s="45">
        <f t="shared" si="3"/>
        <v>351.13</v>
      </c>
      <c r="Q78" s="18">
        <v>130</v>
      </c>
      <c r="R78" s="19">
        <f>IF(ISNUMBER(P78),P78+Q78," ")</f>
        <v>481.13</v>
      </c>
      <c r="S78" s="1">
        <f>IF(AND(ISNUMBER(R78),ISNUMBER(R79)),R78+R79,IF(ISNUMBER(R78),R78,IF(ISNUMBER(R79),R79," ")))</f>
        <v>481.13</v>
      </c>
    </row>
    <row r="79" spans="1:19" ht="12.75">
      <c r="A79" s="84"/>
      <c r="B79" s="84">
        <v>113</v>
      </c>
      <c r="C79" s="85" t="s">
        <v>98</v>
      </c>
      <c r="D79" s="86">
        <v>1991</v>
      </c>
      <c r="E79" s="87">
        <v>1</v>
      </c>
      <c r="F79" s="86" t="s">
        <v>20</v>
      </c>
      <c r="G79" s="86" t="s">
        <v>13</v>
      </c>
      <c r="H79" s="13">
        <f>IF(ISTEXT(F78),2," ")</f>
        <v>2</v>
      </c>
      <c r="I79" s="14">
        <v>0</v>
      </c>
      <c r="J79" s="15">
        <v>0</v>
      </c>
      <c r="K79" s="15">
        <v>0</v>
      </c>
      <c r="L79" s="14">
        <v>0</v>
      </c>
      <c r="M79" s="15">
        <v>0</v>
      </c>
      <c r="N79" s="15">
        <v>0</v>
      </c>
      <c r="O79" s="16">
        <v>0</v>
      </c>
      <c r="P79" s="45">
        <f t="shared" si="3"/>
        <v>0</v>
      </c>
      <c r="Q79" s="18">
        <v>0</v>
      </c>
      <c r="R79" s="19">
        <f>IF(ISNUMBER(P79),P79+Q79," ")</f>
        <v>0</v>
      </c>
      <c r="S79" s="90">
        <f>S78</f>
        <v>481.13</v>
      </c>
    </row>
    <row r="80" spans="1:19" ht="12.75">
      <c r="A80" s="5"/>
      <c r="B80" s="5">
        <v>184</v>
      </c>
      <c r="C80" s="100" t="s">
        <v>96</v>
      </c>
      <c r="D80" s="99">
        <v>1973</v>
      </c>
      <c r="E80" s="99" t="s">
        <v>17</v>
      </c>
      <c r="F80" s="99" t="s">
        <v>97</v>
      </c>
      <c r="G80" s="98" t="s">
        <v>60</v>
      </c>
      <c r="H80" s="101"/>
      <c r="I80" s="101"/>
      <c r="J80" s="101"/>
      <c r="K80" s="101"/>
      <c r="L80" s="101"/>
      <c r="M80" s="101"/>
      <c r="N80" s="101"/>
      <c r="O80" s="101"/>
      <c r="P80" s="138" t="str">
        <f t="shared" si="3"/>
        <v> </v>
      </c>
      <c r="Q80" s="101"/>
      <c r="R80" s="102"/>
      <c r="S80" s="3">
        <f>S78</f>
        <v>481.13</v>
      </c>
    </row>
    <row r="84" spans="3:16" ht="12.75">
      <c r="C84" s="60" t="s">
        <v>142</v>
      </c>
      <c r="D84" s="60"/>
      <c r="E84" s="60"/>
      <c r="G84" s="60"/>
      <c r="P84" s="60" t="s">
        <v>143</v>
      </c>
    </row>
    <row r="85" spans="3:7" ht="12.75">
      <c r="C85" s="60"/>
      <c r="D85" s="60"/>
      <c r="E85" s="60"/>
      <c r="F85" s="60"/>
      <c r="G85" s="60"/>
    </row>
    <row r="86" spans="3:16" ht="12.75">
      <c r="C86" s="60" t="s">
        <v>144</v>
      </c>
      <c r="D86" s="60"/>
      <c r="E86" s="60"/>
      <c r="G86" s="60"/>
      <c r="P86" t="s">
        <v>145</v>
      </c>
    </row>
  </sheetData>
  <mergeCells count="37">
    <mergeCell ref="R70:R71"/>
    <mergeCell ref="S70:S71"/>
    <mergeCell ref="A1:D1"/>
    <mergeCell ref="A6:R6"/>
    <mergeCell ref="A7:R7"/>
    <mergeCell ref="A8:R8"/>
    <mergeCell ref="A10:R10"/>
    <mergeCell ref="S53:S54"/>
    <mergeCell ref="A68:S68"/>
    <mergeCell ref="A69:S69"/>
    <mergeCell ref="H53:H54"/>
    <mergeCell ref="I53:K53"/>
    <mergeCell ref="L53:O53"/>
    <mergeCell ref="C70:C71"/>
    <mergeCell ref="E70:E71"/>
    <mergeCell ref="H70:H71"/>
    <mergeCell ref="I70:K70"/>
    <mergeCell ref="Q14:Q15"/>
    <mergeCell ref="R14:R15"/>
    <mergeCell ref="S14:S15"/>
    <mergeCell ref="L70:O70"/>
    <mergeCell ref="P70:P71"/>
    <mergeCell ref="Q70:Q71"/>
    <mergeCell ref="A51:S51"/>
    <mergeCell ref="A52:S52"/>
    <mergeCell ref="C53:C54"/>
    <mergeCell ref="E53:E54"/>
    <mergeCell ref="P53:P54"/>
    <mergeCell ref="Q53:Q54"/>
    <mergeCell ref="R53:R54"/>
    <mergeCell ref="A12:S12"/>
    <mergeCell ref="C14:C15"/>
    <mergeCell ref="E14:E15"/>
    <mergeCell ref="H14:H15"/>
    <mergeCell ref="I14:K14"/>
    <mergeCell ref="L14:O14"/>
    <mergeCell ref="P14:P15"/>
  </mergeCells>
  <printOptions/>
  <pageMargins left="0.75" right="0.75" top="0.14" bottom="0.14" header="0.13" footer="0.14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3"/>
  <sheetViews>
    <sheetView tabSelected="1" workbookViewId="0" topLeftCell="A1">
      <selection activeCell="T122" sqref="T122"/>
    </sheetView>
  </sheetViews>
  <sheetFormatPr defaultColWidth="9.00390625" defaultRowHeight="12.75"/>
  <cols>
    <col min="1" max="1" width="4.75390625" style="0" customWidth="1"/>
    <col min="2" max="2" width="19.625" style="0" customWidth="1"/>
    <col min="3" max="3" width="6.75390625" style="0" customWidth="1"/>
    <col min="4" max="4" width="6.25390625" style="0" customWidth="1"/>
    <col min="5" max="5" width="12.125" style="0" customWidth="1"/>
    <col min="6" max="6" width="13.125" style="0" customWidth="1"/>
    <col min="7" max="7" width="5.375" style="0" customWidth="1"/>
    <col min="8" max="8" width="4.875" style="0" customWidth="1"/>
    <col min="9" max="9" width="4.25390625" style="0" customWidth="1"/>
    <col min="10" max="10" width="5.125" style="0" customWidth="1"/>
    <col min="11" max="12" width="4.625" style="0" customWidth="1"/>
    <col min="13" max="13" width="3.75390625" style="0" customWidth="1"/>
    <col min="14" max="14" width="5.125" style="0" customWidth="1"/>
    <col min="15" max="15" width="7.375" style="0" customWidth="1"/>
    <col min="16" max="16" width="5.625" style="0" customWidth="1"/>
    <col min="17" max="17" width="8.875" style="0" customWidth="1"/>
    <col min="18" max="18" width="7.375" style="0" customWidth="1"/>
  </cols>
  <sheetData>
    <row r="1" spans="1:19" ht="18.75">
      <c r="A1" s="156" t="s">
        <v>120</v>
      </c>
      <c r="B1" s="156"/>
      <c r="C1" s="156"/>
      <c r="D1" s="156"/>
      <c r="E1" s="82"/>
      <c r="F1" s="58"/>
      <c r="G1" s="58" t="s">
        <v>126</v>
      </c>
      <c r="H1" s="58"/>
      <c r="I1" s="58"/>
      <c r="J1" s="58"/>
      <c r="K1" s="58"/>
      <c r="L1" s="58"/>
      <c r="M1" s="57"/>
      <c r="N1" s="57"/>
      <c r="O1" s="57"/>
      <c r="P1" s="57"/>
      <c r="Q1" s="59"/>
      <c r="R1" s="59"/>
      <c r="S1" s="59"/>
    </row>
    <row r="2" spans="1:19" ht="18.75">
      <c r="A2" s="57"/>
      <c r="B2" s="57"/>
      <c r="C2" s="57"/>
      <c r="D2" s="58"/>
      <c r="E2" s="58"/>
      <c r="F2" s="58"/>
      <c r="G2" s="58" t="s">
        <v>127</v>
      </c>
      <c r="H2" s="58"/>
      <c r="I2" s="58"/>
      <c r="J2" s="58"/>
      <c r="K2" s="58"/>
      <c r="L2" s="58"/>
      <c r="M2" s="57"/>
      <c r="N2" s="57"/>
      <c r="O2" s="57"/>
      <c r="P2" s="57"/>
      <c r="Q2" s="59"/>
      <c r="R2" s="59"/>
      <c r="S2" s="59"/>
    </row>
    <row r="3" spans="1:19" ht="18.75">
      <c r="A3" s="57"/>
      <c r="B3" s="57"/>
      <c r="C3" s="57"/>
      <c r="D3" s="58"/>
      <c r="E3" s="58"/>
      <c r="F3" s="59"/>
      <c r="G3" s="58" t="s">
        <v>128</v>
      </c>
      <c r="H3" s="58"/>
      <c r="I3" s="58"/>
      <c r="J3" s="58"/>
      <c r="K3" s="58"/>
      <c r="L3" s="58"/>
      <c r="M3" s="57"/>
      <c r="N3" s="57"/>
      <c r="O3" s="57"/>
      <c r="P3" s="57"/>
      <c r="Q3" s="59"/>
      <c r="R3" s="59"/>
      <c r="S3" s="59"/>
    </row>
    <row r="4" spans="1:19" ht="18.75">
      <c r="A4" s="57"/>
      <c r="B4" s="57"/>
      <c r="C4" s="57"/>
      <c r="D4" s="58" t="s">
        <v>121</v>
      </c>
      <c r="E4" s="58"/>
      <c r="F4" s="58"/>
      <c r="G4" s="58" t="s">
        <v>135</v>
      </c>
      <c r="H4" s="58"/>
      <c r="I4" s="58"/>
      <c r="J4" s="58"/>
      <c r="K4" s="58"/>
      <c r="L4" s="58"/>
      <c r="M4" s="57"/>
      <c r="N4" s="57"/>
      <c r="O4" s="57"/>
      <c r="P4" s="57"/>
      <c r="Q4" s="59"/>
      <c r="R4" s="59"/>
      <c r="S4" s="59"/>
    </row>
    <row r="5" spans="1:16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8" ht="18">
      <c r="A6" s="150" t="s">
        <v>125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1:18" ht="18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</row>
    <row r="8" spans="1:18" ht="18">
      <c r="A8" s="150" t="s">
        <v>122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</row>
    <row r="9" spans="1:16" ht="15.75">
      <c r="A9" s="60"/>
      <c r="B9" s="60"/>
      <c r="C9" s="61"/>
      <c r="D9" s="60"/>
      <c r="E9" s="62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8" ht="15.75">
      <c r="A10" s="151" t="s">
        <v>129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</row>
    <row r="11" spans="1:18" ht="15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16" ht="15.75">
      <c r="A12" s="60"/>
      <c r="B12" s="60"/>
      <c r="C12" s="61"/>
      <c r="D12" s="60"/>
      <c r="E12" s="62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8" ht="15.75">
      <c r="A13" s="151" t="s">
        <v>146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</row>
    <row r="14" spans="1:16" ht="15.75">
      <c r="A14" s="60"/>
      <c r="B14" s="61"/>
      <c r="C14" s="60"/>
      <c r="D14" s="60"/>
      <c r="E14" s="60"/>
      <c r="F14" s="60"/>
      <c r="G14" s="60"/>
      <c r="H14" s="62"/>
      <c r="I14" s="60"/>
      <c r="J14" s="64"/>
      <c r="K14" s="64"/>
      <c r="L14" s="64"/>
      <c r="M14" s="60"/>
      <c r="N14" s="60"/>
      <c r="O14" s="60"/>
      <c r="P14" s="60"/>
    </row>
    <row r="15" spans="1:18" ht="13.5" thickBot="1">
      <c r="A15" s="157" t="s">
        <v>124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</row>
    <row r="16" spans="1:18" ht="12.75" customHeight="1">
      <c r="A16" s="80"/>
      <c r="B16" s="141" t="s">
        <v>132</v>
      </c>
      <c r="C16" s="8"/>
      <c r="D16" s="154" t="s">
        <v>16</v>
      </c>
      <c r="E16" s="21"/>
      <c r="F16" s="8"/>
      <c r="G16" s="143" t="s">
        <v>0</v>
      </c>
      <c r="H16" s="145" t="s">
        <v>1</v>
      </c>
      <c r="I16" s="146"/>
      <c r="J16" s="147"/>
      <c r="K16" s="145" t="s">
        <v>2</v>
      </c>
      <c r="L16" s="146"/>
      <c r="M16" s="146"/>
      <c r="N16" s="147"/>
      <c r="O16" s="148" t="s">
        <v>150</v>
      </c>
      <c r="P16" s="141" t="s">
        <v>151</v>
      </c>
      <c r="Q16" s="141" t="s">
        <v>149</v>
      </c>
      <c r="R16" s="141" t="s">
        <v>148</v>
      </c>
    </row>
    <row r="17" spans="1:18" ht="46.5" customHeight="1">
      <c r="A17" s="81" t="s">
        <v>10</v>
      </c>
      <c r="B17" s="153"/>
      <c r="C17" s="20" t="s">
        <v>14</v>
      </c>
      <c r="D17" s="155"/>
      <c r="E17" s="20" t="s">
        <v>15</v>
      </c>
      <c r="F17" s="9" t="s">
        <v>133</v>
      </c>
      <c r="G17" s="144"/>
      <c r="H17" s="10" t="s">
        <v>5</v>
      </c>
      <c r="I17" s="11" t="s">
        <v>6</v>
      </c>
      <c r="J17" s="12" t="s">
        <v>7</v>
      </c>
      <c r="K17" s="10" t="s">
        <v>5</v>
      </c>
      <c r="L17" s="11" t="s">
        <v>6</v>
      </c>
      <c r="M17" s="11" t="s">
        <v>7</v>
      </c>
      <c r="N17" s="12" t="s">
        <v>8</v>
      </c>
      <c r="O17" s="149"/>
      <c r="P17" s="142"/>
      <c r="Q17" s="142"/>
      <c r="R17" s="142"/>
    </row>
    <row r="18" spans="1:18" s="49" customFormat="1" ht="12.75">
      <c r="A18" s="110">
        <v>1</v>
      </c>
      <c r="B18" s="39" t="s">
        <v>77</v>
      </c>
      <c r="C18" s="40">
        <v>1986</v>
      </c>
      <c r="D18" s="40" t="s">
        <v>36</v>
      </c>
      <c r="E18" s="40" t="s">
        <v>21</v>
      </c>
      <c r="F18" s="40" t="s">
        <v>33</v>
      </c>
      <c r="G18" s="41">
        <f>IF(ISTEXT(B18),1," ")</f>
        <v>1</v>
      </c>
      <c r="H18" s="42">
        <v>0</v>
      </c>
      <c r="I18" s="43">
        <v>48</v>
      </c>
      <c r="J18" s="43">
        <v>0</v>
      </c>
      <c r="K18" s="42">
        <v>0</v>
      </c>
      <c r="L18" s="43">
        <v>50</v>
      </c>
      <c r="M18" s="43">
        <v>14</v>
      </c>
      <c r="N18" s="44">
        <v>20</v>
      </c>
      <c r="O18" s="45">
        <f aca="true" t="shared" si="0" ref="O18:O49">IF(AND(ISNUMBER(I18),ISNUMBER(L18)),(K18-H18)*60^2+(L18-I18)*60+(M18-J18)+(N18)/100," ")</f>
        <v>134.2</v>
      </c>
      <c r="P18" s="46">
        <v>0</v>
      </c>
      <c r="Q18" s="47">
        <f aca="true" t="shared" si="1" ref="Q18:Q49">IF(ISNUMBER(O18),O18+P18," ")</f>
        <v>134.2</v>
      </c>
      <c r="R18" s="48">
        <f>IF(AND(ISNUMBER(Q18),ISNUMBER(Q19)),Q18+Q19,IF(ISNUMBER(Q18),Q18,IF(ISNUMBER(Q19),Q19," ")))</f>
        <v>275.28999999999996</v>
      </c>
    </row>
    <row r="19" spans="1:18" s="49" customFormat="1" ht="12.75">
      <c r="A19" s="50">
        <v>155</v>
      </c>
      <c r="B19" s="51" t="str">
        <f>B18</f>
        <v>Воскобойников Егор</v>
      </c>
      <c r="C19" s="135"/>
      <c r="D19" s="135"/>
      <c r="E19" s="135"/>
      <c r="F19" s="135"/>
      <c r="G19" s="136">
        <f>IF(ISTEXT(B18),2," ")</f>
        <v>2</v>
      </c>
      <c r="H19" s="42">
        <v>2</v>
      </c>
      <c r="I19" s="43">
        <v>11</v>
      </c>
      <c r="J19" s="43">
        <v>0</v>
      </c>
      <c r="K19" s="42">
        <v>2</v>
      </c>
      <c r="L19" s="43">
        <v>13</v>
      </c>
      <c r="M19" s="43">
        <v>17</v>
      </c>
      <c r="N19" s="44">
        <v>9</v>
      </c>
      <c r="O19" s="45">
        <f t="shared" si="0"/>
        <v>137.09</v>
      </c>
      <c r="P19" s="46">
        <v>4</v>
      </c>
      <c r="Q19" s="47">
        <f t="shared" si="1"/>
        <v>141.09</v>
      </c>
      <c r="R19" s="52">
        <f>R18</f>
        <v>275.28999999999996</v>
      </c>
    </row>
    <row r="20" spans="1:18" s="49" customFormat="1" ht="12.75">
      <c r="A20" s="110">
        <v>2</v>
      </c>
      <c r="B20" s="53" t="s">
        <v>58</v>
      </c>
      <c r="C20" s="125">
        <v>1987</v>
      </c>
      <c r="D20" s="125" t="s">
        <v>36</v>
      </c>
      <c r="E20" s="125" t="s">
        <v>18</v>
      </c>
      <c r="F20" s="125" t="s">
        <v>53</v>
      </c>
      <c r="G20" s="41">
        <f>IF(ISTEXT(B20),1," ")</f>
        <v>1</v>
      </c>
      <c r="H20" s="42">
        <v>0</v>
      </c>
      <c r="I20" s="43">
        <v>49</v>
      </c>
      <c r="J20" s="43">
        <v>0</v>
      </c>
      <c r="K20" s="42">
        <v>0</v>
      </c>
      <c r="L20" s="43">
        <v>51</v>
      </c>
      <c r="M20" s="43">
        <v>24</v>
      </c>
      <c r="N20" s="44">
        <v>89</v>
      </c>
      <c r="O20" s="45">
        <f t="shared" si="0"/>
        <v>144.89</v>
      </c>
      <c r="P20" s="46">
        <v>4</v>
      </c>
      <c r="Q20" s="47">
        <f t="shared" si="1"/>
        <v>148.89</v>
      </c>
      <c r="R20" s="48">
        <f>IF(AND(ISNUMBER(Q20),ISNUMBER(Q21)),Q20+Q21,IF(ISNUMBER(Q20),Q20,IF(ISNUMBER(Q21),Q21," ")))</f>
        <v>289.65999999999997</v>
      </c>
    </row>
    <row r="21" spans="1:18" s="49" customFormat="1" ht="12.75">
      <c r="A21" s="50">
        <v>166</v>
      </c>
      <c r="B21" s="51" t="str">
        <f>B20</f>
        <v>Головинский Дмитрий</v>
      </c>
      <c r="C21" s="51"/>
      <c r="D21" s="51"/>
      <c r="E21" s="51"/>
      <c r="F21" s="51"/>
      <c r="G21" s="41">
        <f>IF(ISTEXT(B20),2," ")</f>
        <v>2</v>
      </c>
      <c r="H21" s="42">
        <v>2</v>
      </c>
      <c r="I21" s="43">
        <v>9</v>
      </c>
      <c r="J21" s="43">
        <v>0</v>
      </c>
      <c r="K21" s="42">
        <v>2</v>
      </c>
      <c r="L21" s="43">
        <v>11</v>
      </c>
      <c r="M21" s="43">
        <v>18</v>
      </c>
      <c r="N21" s="44">
        <v>77</v>
      </c>
      <c r="O21" s="45">
        <f t="shared" si="0"/>
        <v>138.77</v>
      </c>
      <c r="P21" s="46">
        <v>2</v>
      </c>
      <c r="Q21" s="47">
        <f t="shared" si="1"/>
        <v>140.77</v>
      </c>
      <c r="R21" s="52">
        <f>R20</f>
        <v>289.65999999999997</v>
      </c>
    </row>
    <row r="22" spans="1:18" s="49" customFormat="1" ht="12.75">
      <c r="A22" s="110">
        <v>3</v>
      </c>
      <c r="B22" s="53" t="s">
        <v>55</v>
      </c>
      <c r="C22" s="125">
        <v>1986</v>
      </c>
      <c r="D22" s="125" t="s">
        <v>36</v>
      </c>
      <c r="E22" s="125" t="s">
        <v>18</v>
      </c>
      <c r="F22" s="125" t="s">
        <v>56</v>
      </c>
      <c r="G22" s="41">
        <f>IF(ISTEXT(B22),1," ")</f>
        <v>1</v>
      </c>
      <c r="H22" s="42">
        <v>0</v>
      </c>
      <c r="I22" s="43">
        <v>43</v>
      </c>
      <c r="J22" s="43">
        <v>0</v>
      </c>
      <c r="K22" s="42">
        <v>0</v>
      </c>
      <c r="L22" s="43">
        <v>45</v>
      </c>
      <c r="M22" s="43">
        <v>30</v>
      </c>
      <c r="N22" s="44">
        <v>16</v>
      </c>
      <c r="O22" s="45">
        <f t="shared" si="0"/>
        <v>150.16</v>
      </c>
      <c r="P22" s="46">
        <v>4</v>
      </c>
      <c r="Q22" s="47">
        <f t="shared" si="1"/>
        <v>154.16</v>
      </c>
      <c r="R22" s="48">
        <f>IF(AND(ISNUMBER(Q22),ISNUMBER(Q23)),Q22+Q23,IF(ISNUMBER(Q22),Q22,IF(ISNUMBER(Q23),Q23," ")))</f>
        <v>302.89</v>
      </c>
    </row>
    <row r="23" spans="1:18" s="49" customFormat="1" ht="12.75">
      <c r="A23" s="50">
        <v>158</v>
      </c>
      <c r="B23" s="51" t="str">
        <f>B22</f>
        <v>Лютарович Дмитрий</v>
      </c>
      <c r="C23" s="51"/>
      <c r="D23" s="51"/>
      <c r="E23" s="51"/>
      <c r="F23" s="51"/>
      <c r="G23" s="41">
        <f>IF(ISTEXT(B22),2," ")</f>
        <v>2</v>
      </c>
      <c r="H23" s="42">
        <v>2</v>
      </c>
      <c r="I23" s="43">
        <v>7</v>
      </c>
      <c r="J23" s="43">
        <v>0</v>
      </c>
      <c r="K23" s="42">
        <v>2</v>
      </c>
      <c r="L23" s="43">
        <v>9</v>
      </c>
      <c r="M23" s="43">
        <v>26</v>
      </c>
      <c r="N23" s="44">
        <v>73</v>
      </c>
      <c r="O23" s="45">
        <f t="shared" si="0"/>
        <v>146.73</v>
      </c>
      <c r="P23" s="46">
        <v>2</v>
      </c>
      <c r="Q23" s="47">
        <f t="shared" si="1"/>
        <v>148.73</v>
      </c>
      <c r="R23" s="52">
        <f>R22</f>
        <v>302.89</v>
      </c>
    </row>
    <row r="24" spans="1:18" s="49" customFormat="1" ht="12.75">
      <c r="A24" s="50">
        <v>4</v>
      </c>
      <c r="B24" s="53" t="s">
        <v>52</v>
      </c>
      <c r="C24" s="125">
        <v>1982</v>
      </c>
      <c r="D24" s="125" t="s">
        <v>36</v>
      </c>
      <c r="E24" s="125" t="s">
        <v>18</v>
      </c>
      <c r="F24" s="125" t="s">
        <v>53</v>
      </c>
      <c r="G24" s="41">
        <f>IF(ISTEXT(B24),1," ")</f>
        <v>1</v>
      </c>
      <c r="H24" s="42">
        <v>0</v>
      </c>
      <c r="I24" s="43">
        <v>47</v>
      </c>
      <c r="J24" s="43">
        <v>0</v>
      </c>
      <c r="K24" s="42">
        <v>0</v>
      </c>
      <c r="L24" s="43">
        <v>49</v>
      </c>
      <c r="M24" s="43">
        <v>23</v>
      </c>
      <c r="N24" s="44">
        <v>86</v>
      </c>
      <c r="O24" s="45">
        <f t="shared" si="0"/>
        <v>143.86</v>
      </c>
      <c r="P24" s="46">
        <v>2</v>
      </c>
      <c r="Q24" s="47">
        <f t="shared" si="1"/>
        <v>145.86</v>
      </c>
      <c r="R24" s="48">
        <f>IF(AND(ISNUMBER(Q24),ISNUMBER(Q25)),Q24+Q25,IF(ISNUMBER(Q24),Q24,IF(ISNUMBER(Q25),Q25," ")))</f>
        <v>306.75</v>
      </c>
    </row>
    <row r="25" spans="1:18" s="49" customFormat="1" ht="12.75">
      <c r="A25" s="50">
        <v>143</v>
      </c>
      <c r="B25" s="51" t="str">
        <f>B24</f>
        <v>Головаченко Сергей</v>
      </c>
      <c r="C25" s="51"/>
      <c r="D25" s="51"/>
      <c r="E25" s="51"/>
      <c r="F25" s="51"/>
      <c r="G25" s="41">
        <f>IF(ISTEXT(B24),2," ")</f>
        <v>2</v>
      </c>
      <c r="H25" s="42">
        <v>2</v>
      </c>
      <c r="I25" s="43">
        <v>10</v>
      </c>
      <c r="J25" s="43">
        <v>0</v>
      </c>
      <c r="K25" s="42">
        <v>2</v>
      </c>
      <c r="L25" s="43">
        <v>12</v>
      </c>
      <c r="M25" s="43">
        <v>38</v>
      </c>
      <c r="N25" s="44">
        <v>89</v>
      </c>
      <c r="O25" s="45">
        <f t="shared" si="0"/>
        <v>158.89</v>
      </c>
      <c r="P25" s="46">
        <v>2</v>
      </c>
      <c r="Q25" s="47">
        <f t="shared" si="1"/>
        <v>160.89</v>
      </c>
      <c r="R25" s="52">
        <f>R24</f>
        <v>306.75</v>
      </c>
    </row>
    <row r="26" spans="1:18" s="49" customFormat="1" ht="12.75">
      <c r="A26" s="110">
        <v>5</v>
      </c>
      <c r="B26" s="53" t="s">
        <v>50</v>
      </c>
      <c r="C26" s="125">
        <v>1973</v>
      </c>
      <c r="D26" s="125" t="s">
        <v>26</v>
      </c>
      <c r="E26" s="125" t="s">
        <v>21</v>
      </c>
      <c r="F26" s="125" t="s">
        <v>43</v>
      </c>
      <c r="G26" s="41">
        <f>IF(ISTEXT(B26),1," ")</f>
        <v>1</v>
      </c>
      <c r="H26" s="42">
        <v>0</v>
      </c>
      <c r="I26" s="43">
        <v>46</v>
      </c>
      <c r="J26" s="43">
        <v>0</v>
      </c>
      <c r="K26" s="42">
        <v>0</v>
      </c>
      <c r="L26" s="43">
        <v>48</v>
      </c>
      <c r="M26" s="43">
        <v>32</v>
      </c>
      <c r="N26" s="44">
        <v>54</v>
      </c>
      <c r="O26" s="45">
        <f t="shared" si="0"/>
        <v>152.54</v>
      </c>
      <c r="P26" s="46">
        <v>0</v>
      </c>
      <c r="Q26" s="47">
        <f t="shared" si="1"/>
        <v>152.54</v>
      </c>
      <c r="R26" s="48">
        <f>IF(AND(ISNUMBER(Q26),ISNUMBER(Q27)),Q26+Q27,IF(ISNUMBER(Q26),Q26,IF(ISNUMBER(Q27),Q27," ")))</f>
        <v>312.02</v>
      </c>
    </row>
    <row r="27" spans="1:18" s="49" customFormat="1" ht="12.75">
      <c r="A27" s="50">
        <v>128</v>
      </c>
      <c r="B27" s="51" t="str">
        <f>B26</f>
        <v>Агевнин Константин</v>
      </c>
      <c r="C27" s="51"/>
      <c r="D27" s="51"/>
      <c r="E27" s="51"/>
      <c r="F27" s="51"/>
      <c r="G27" s="41">
        <f>IF(ISTEXT(B26),2," ")</f>
        <v>2</v>
      </c>
      <c r="H27" s="42">
        <v>2</v>
      </c>
      <c r="I27" s="43">
        <v>8</v>
      </c>
      <c r="J27" s="43">
        <v>0</v>
      </c>
      <c r="K27" s="42">
        <v>2</v>
      </c>
      <c r="L27" s="43">
        <v>10</v>
      </c>
      <c r="M27" s="43">
        <v>39</v>
      </c>
      <c r="N27" s="44">
        <v>48</v>
      </c>
      <c r="O27" s="45">
        <f t="shared" si="0"/>
        <v>159.48</v>
      </c>
      <c r="P27" s="46">
        <v>0</v>
      </c>
      <c r="Q27" s="47">
        <f t="shared" si="1"/>
        <v>159.48</v>
      </c>
      <c r="R27" s="52">
        <f>R26</f>
        <v>312.02</v>
      </c>
    </row>
    <row r="28" spans="1:18" s="49" customFormat="1" ht="12.75">
      <c r="A28" s="50">
        <v>6</v>
      </c>
      <c r="B28" s="53" t="s">
        <v>117</v>
      </c>
      <c r="C28" s="125">
        <v>1985</v>
      </c>
      <c r="D28" s="125" t="s">
        <v>26</v>
      </c>
      <c r="E28" s="125" t="s">
        <v>21</v>
      </c>
      <c r="F28" s="125" t="s">
        <v>22</v>
      </c>
      <c r="G28" s="41">
        <f>IF(ISTEXT(B28),1," ")</f>
        <v>1</v>
      </c>
      <c r="H28" s="42">
        <v>0</v>
      </c>
      <c r="I28" s="43">
        <v>45</v>
      </c>
      <c r="J28" s="43">
        <v>0</v>
      </c>
      <c r="K28" s="42">
        <v>0</v>
      </c>
      <c r="L28" s="43">
        <v>47</v>
      </c>
      <c r="M28" s="43">
        <v>37</v>
      </c>
      <c r="N28" s="44">
        <v>80</v>
      </c>
      <c r="O28" s="45">
        <f t="shared" si="0"/>
        <v>157.8</v>
      </c>
      <c r="P28" s="46">
        <v>4</v>
      </c>
      <c r="Q28" s="47">
        <f t="shared" si="1"/>
        <v>161.8</v>
      </c>
      <c r="R28" s="48">
        <f>IF(AND(ISNUMBER(Q28),ISNUMBER(Q29)),Q28+Q29,IF(ISNUMBER(Q28),Q28,IF(ISNUMBER(Q29),Q29," ")))</f>
        <v>324.81</v>
      </c>
    </row>
    <row r="29" spans="1:18" s="49" customFormat="1" ht="12.75">
      <c r="A29" s="50">
        <v>142</v>
      </c>
      <c r="B29" s="51" t="str">
        <f>B28</f>
        <v>Трифонов Артем</v>
      </c>
      <c r="C29" s="51"/>
      <c r="D29" s="51"/>
      <c r="E29" s="51"/>
      <c r="F29" s="51"/>
      <c r="G29" s="41">
        <f>IF(ISTEXT(B28),2," ")</f>
        <v>2</v>
      </c>
      <c r="H29" s="42">
        <v>2</v>
      </c>
      <c r="I29" s="43">
        <v>6</v>
      </c>
      <c r="J29" s="43">
        <v>0</v>
      </c>
      <c r="K29" s="42">
        <v>2</v>
      </c>
      <c r="L29" s="43">
        <v>8</v>
      </c>
      <c r="M29" s="43">
        <v>39</v>
      </c>
      <c r="N29" s="44">
        <v>1</v>
      </c>
      <c r="O29" s="45">
        <f t="shared" si="0"/>
        <v>159.01</v>
      </c>
      <c r="P29" s="46">
        <v>4</v>
      </c>
      <c r="Q29" s="47">
        <f t="shared" si="1"/>
        <v>163.01</v>
      </c>
      <c r="R29" s="52">
        <f>R28</f>
        <v>324.81</v>
      </c>
    </row>
    <row r="30" spans="1:18" s="49" customFormat="1" ht="12.75">
      <c r="A30" s="50">
        <v>7</v>
      </c>
      <c r="B30" s="53" t="s">
        <v>48</v>
      </c>
      <c r="C30" s="125">
        <v>1968</v>
      </c>
      <c r="D30" s="125" t="s">
        <v>36</v>
      </c>
      <c r="E30" s="125" t="s">
        <v>21</v>
      </c>
      <c r="F30" s="125" t="s">
        <v>28</v>
      </c>
      <c r="G30" s="41">
        <f>IF(ISTEXT(B30),1," ")</f>
        <v>1</v>
      </c>
      <c r="H30" s="42">
        <v>0</v>
      </c>
      <c r="I30" s="43">
        <v>44</v>
      </c>
      <c r="J30" s="43">
        <v>0</v>
      </c>
      <c r="K30" s="42">
        <v>0</v>
      </c>
      <c r="L30" s="43">
        <v>46</v>
      </c>
      <c r="M30" s="43">
        <v>45</v>
      </c>
      <c r="N30" s="44">
        <v>61</v>
      </c>
      <c r="O30" s="45">
        <f t="shared" si="0"/>
        <v>165.61</v>
      </c>
      <c r="P30" s="46">
        <v>0</v>
      </c>
      <c r="Q30" s="47">
        <f t="shared" si="1"/>
        <v>165.61</v>
      </c>
      <c r="R30" s="48">
        <f>IF(AND(ISNUMBER(Q30),ISNUMBER(Q31)),Q30+Q31,IF(ISNUMBER(Q30),Q30,IF(ISNUMBER(Q31),Q31," ")))</f>
        <v>331.22</v>
      </c>
    </row>
    <row r="31" spans="1:18" s="49" customFormat="1" ht="12.75">
      <c r="A31" s="50">
        <v>159</v>
      </c>
      <c r="B31" s="51" t="str">
        <f>B30</f>
        <v>Ромашкин Дмитрий</v>
      </c>
      <c r="C31" s="51"/>
      <c r="D31" s="51"/>
      <c r="E31" s="51"/>
      <c r="F31" s="51"/>
      <c r="G31" s="41">
        <f>IF(ISTEXT(B30),2," ")</f>
        <v>2</v>
      </c>
      <c r="H31" s="42">
        <v>2</v>
      </c>
      <c r="I31" s="43">
        <v>5</v>
      </c>
      <c r="J31" s="43">
        <v>0</v>
      </c>
      <c r="K31" s="42">
        <v>2</v>
      </c>
      <c r="L31" s="43">
        <v>7</v>
      </c>
      <c r="M31" s="43">
        <v>41</v>
      </c>
      <c r="N31" s="44">
        <v>61</v>
      </c>
      <c r="O31" s="45">
        <f t="shared" si="0"/>
        <v>161.61</v>
      </c>
      <c r="P31" s="46">
        <v>4</v>
      </c>
      <c r="Q31" s="47">
        <f t="shared" si="1"/>
        <v>165.61</v>
      </c>
      <c r="R31" s="52">
        <f>R30</f>
        <v>331.22</v>
      </c>
    </row>
    <row r="32" spans="1:18" s="49" customFormat="1" ht="12.75">
      <c r="A32" s="50">
        <v>8</v>
      </c>
      <c r="B32" s="53" t="s">
        <v>34</v>
      </c>
      <c r="C32" s="125">
        <v>1979</v>
      </c>
      <c r="D32" s="125">
        <v>1</v>
      </c>
      <c r="E32" s="125" t="s">
        <v>21</v>
      </c>
      <c r="F32" s="125" t="s">
        <v>43</v>
      </c>
      <c r="G32" s="41">
        <f>IF(ISTEXT(B32),1," ")</f>
        <v>1</v>
      </c>
      <c r="H32" s="42">
        <v>0</v>
      </c>
      <c r="I32" s="43">
        <v>42</v>
      </c>
      <c r="J32" s="43">
        <v>0</v>
      </c>
      <c r="K32" s="42">
        <v>0</v>
      </c>
      <c r="L32" s="43">
        <v>44</v>
      </c>
      <c r="M32" s="43">
        <v>43</v>
      </c>
      <c r="N32" s="44">
        <v>1</v>
      </c>
      <c r="O32" s="45">
        <f t="shared" si="0"/>
        <v>163.01</v>
      </c>
      <c r="P32" s="46">
        <v>4</v>
      </c>
      <c r="Q32" s="47">
        <f t="shared" si="1"/>
        <v>167.01</v>
      </c>
      <c r="R32" s="48">
        <f>IF(AND(ISNUMBER(Q32),ISNUMBER(Q33)),Q32+Q33,IF(ISNUMBER(Q32),Q32,IF(ISNUMBER(Q33),Q33," ")))</f>
        <v>342.29999999999995</v>
      </c>
    </row>
    <row r="33" spans="1:18" s="49" customFormat="1" ht="12.75">
      <c r="A33" s="50">
        <v>137</v>
      </c>
      <c r="B33" s="51" t="str">
        <f>B32</f>
        <v>Хижняков Алексей</v>
      </c>
      <c r="C33" s="51"/>
      <c r="D33" s="51"/>
      <c r="E33" s="51"/>
      <c r="F33" s="51"/>
      <c r="G33" s="41">
        <f>IF(ISTEXT(B32),2," ")</f>
        <v>2</v>
      </c>
      <c r="H33" s="42">
        <v>2</v>
      </c>
      <c r="I33" s="43">
        <v>4</v>
      </c>
      <c r="J33" s="43">
        <v>0</v>
      </c>
      <c r="K33" s="42">
        <v>2</v>
      </c>
      <c r="L33" s="43">
        <v>6</v>
      </c>
      <c r="M33" s="43">
        <v>51</v>
      </c>
      <c r="N33" s="44">
        <v>29</v>
      </c>
      <c r="O33" s="45">
        <f t="shared" si="0"/>
        <v>171.29</v>
      </c>
      <c r="P33" s="46">
        <v>4</v>
      </c>
      <c r="Q33" s="47">
        <f t="shared" si="1"/>
        <v>175.29</v>
      </c>
      <c r="R33" s="52">
        <f>R32</f>
        <v>342.29999999999995</v>
      </c>
    </row>
    <row r="34" spans="1:18" s="49" customFormat="1" ht="12.75">
      <c r="A34" s="50">
        <v>9</v>
      </c>
      <c r="B34" s="53" t="s">
        <v>45</v>
      </c>
      <c r="C34" s="125">
        <v>1962</v>
      </c>
      <c r="D34" s="125" t="s">
        <v>36</v>
      </c>
      <c r="E34" s="125" t="s">
        <v>18</v>
      </c>
      <c r="F34" s="125" t="s">
        <v>27</v>
      </c>
      <c r="G34" s="41">
        <f>IF(ISTEXT(B44),1," ")</f>
        <v>1</v>
      </c>
      <c r="H34" s="42">
        <v>0</v>
      </c>
      <c r="I34" s="43">
        <v>35</v>
      </c>
      <c r="J34" s="43">
        <v>0</v>
      </c>
      <c r="K34" s="42">
        <v>0</v>
      </c>
      <c r="L34" s="43">
        <v>37</v>
      </c>
      <c r="M34" s="43">
        <v>54</v>
      </c>
      <c r="N34" s="44">
        <v>11</v>
      </c>
      <c r="O34" s="45">
        <f t="shared" si="0"/>
        <v>174.11</v>
      </c>
      <c r="P34" s="46">
        <v>0</v>
      </c>
      <c r="Q34" s="47">
        <f t="shared" si="1"/>
        <v>174.11</v>
      </c>
      <c r="R34" s="48">
        <f>IF(AND(ISNUMBER(Q34),ISNUMBER(Q35)),Q34+Q35,IF(ISNUMBER(Q34),Q34,IF(ISNUMBER(Q35),Q35," ")))</f>
        <v>343.65</v>
      </c>
    </row>
    <row r="35" spans="1:18" s="49" customFormat="1" ht="12.75">
      <c r="A35" s="50">
        <v>180</v>
      </c>
      <c r="B35" s="51" t="str">
        <f>B34</f>
        <v>Головачев Александр</v>
      </c>
      <c r="C35" s="51"/>
      <c r="D35" s="51"/>
      <c r="E35" s="51"/>
      <c r="F35" s="51"/>
      <c r="G35" s="41">
        <f>IF(ISTEXT(B44),2," ")</f>
        <v>2</v>
      </c>
      <c r="H35" s="42">
        <v>2</v>
      </c>
      <c r="I35" s="43">
        <v>3</v>
      </c>
      <c r="J35" s="43">
        <v>0</v>
      </c>
      <c r="K35" s="42">
        <v>2</v>
      </c>
      <c r="L35" s="43">
        <v>5</v>
      </c>
      <c r="M35" s="43">
        <v>45</v>
      </c>
      <c r="N35" s="44">
        <v>54</v>
      </c>
      <c r="O35" s="45">
        <f t="shared" si="0"/>
        <v>165.54</v>
      </c>
      <c r="P35" s="46">
        <v>4</v>
      </c>
      <c r="Q35" s="47">
        <f t="shared" si="1"/>
        <v>169.54</v>
      </c>
      <c r="R35" s="52">
        <f>R34</f>
        <v>343.65</v>
      </c>
    </row>
    <row r="36" spans="1:18" s="49" customFormat="1" ht="12.75">
      <c r="A36" s="50">
        <v>10</v>
      </c>
      <c r="B36" s="53" t="s">
        <v>54</v>
      </c>
      <c r="C36" s="125">
        <v>1978</v>
      </c>
      <c r="D36" s="125">
        <v>1</v>
      </c>
      <c r="E36" s="125" t="s">
        <v>21</v>
      </c>
      <c r="F36" s="125" t="s">
        <v>28</v>
      </c>
      <c r="G36" s="41">
        <f>IF(ISTEXT(B36),1," ")</f>
        <v>1</v>
      </c>
      <c r="H36" s="42">
        <v>0</v>
      </c>
      <c r="I36" s="43">
        <v>41</v>
      </c>
      <c r="J36" s="43">
        <v>0</v>
      </c>
      <c r="K36" s="42">
        <v>0</v>
      </c>
      <c r="L36" s="43">
        <v>43</v>
      </c>
      <c r="M36" s="43">
        <v>58</v>
      </c>
      <c r="N36" s="44">
        <v>70</v>
      </c>
      <c r="O36" s="45">
        <f t="shared" si="0"/>
        <v>178.7</v>
      </c>
      <c r="P36" s="46">
        <v>0</v>
      </c>
      <c r="Q36" s="47">
        <f t="shared" si="1"/>
        <v>178.7</v>
      </c>
      <c r="R36" s="48">
        <f>IF(AND(ISNUMBER(Q36),ISNUMBER(Q37)),Q36+Q37,IF(ISNUMBER(Q36),Q36,IF(ISNUMBER(Q37),Q37," ")))</f>
        <v>359.21</v>
      </c>
    </row>
    <row r="37" spans="1:18" s="49" customFormat="1" ht="12.75">
      <c r="A37" s="50">
        <v>119</v>
      </c>
      <c r="B37" s="51" t="str">
        <f>B36</f>
        <v>Жулидов Павел</v>
      </c>
      <c r="C37" s="51"/>
      <c r="D37" s="51"/>
      <c r="E37" s="51"/>
      <c r="F37" s="51"/>
      <c r="G37" s="41">
        <f>IF(ISTEXT(B36),2," ")</f>
        <v>2</v>
      </c>
      <c r="H37" s="42">
        <v>2</v>
      </c>
      <c r="I37" s="43">
        <v>2</v>
      </c>
      <c r="J37" s="43">
        <v>0</v>
      </c>
      <c r="K37" s="42">
        <v>2</v>
      </c>
      <c r="L37" s="43">
        <v>4</v>
      </c>
      <c r="M37" s="43">
        <v>54</v>
      </c>
      <c r="N37" s="44">
        <v>51</v>
      </c>
      <c r="O37" s="45">
        <f t="shared" si="0"/>
        <v>174.51</v>
      </c>
      <c r="P37" s="46">
        <v>6</v>
      </c>
      <c r="Q37" s="47">
        <f t="shared" si="1"/>
        <v>180.51</v>
      </c>
      <c r="R37" s="52">
        <f>R36</f>
        <v>359.21</v>
      </c>
    </row>
    <row r="38" spans="1:18" ht="12.75">
      <c r="A38" s="4">
        <v>11</v>
      </c>
      <c r="B38" s="23" t="s">
        <v>49</v>
      </c>
      <c r="C38" s="24">
        <v>1989</v>
      </c>
      <c r="D38" s="24" t="s">
        <v>26</v>
      </c>
      <c r="E38" s="24" t="s">
        <v>20</v>
      </c>
      <c r="F38" s="24" t="s">
        <v>13</v>
      </c>
      <c r="G38" s="22">
        <f>IF(ISTEXT(B38),1," ")</f>
        <v>1</v>
      </c>
      <c r="H38" s="14">
        <v>0</v>
      </c>
      <c r="I38" s="15">
        <v>40</v>
      </c>
      <c r="J38" s="15">
        <v>0</v>
      </c>
      <c r="K38" s="14">
        <v>0</v>
      </c>
      <c r="L38" s="15">
        <v>43</v>
      </c>
      <c r="M38" s="15">
        <v>0</v>
      </c>
      <c r="N38" s="16">
        <v>54</v>
      </c>
      <c r="O38" s="17">
        <f t="shared" si="0"/>
        <v>180.54</v>
      </c>
      <c r="P38" s="18">
        <v>2</v>
      </c>
      <c r="Q38" s="19">
        <f t="shared" si="1"/>
        <v>182.54</v>
      </c>
      <c r="R38" s="1">
        <f>IF(AND(ISNUMBER(Q38),ISNUMBER(Q39)),Q38+Q39,IF(ISNUMBER(Q38),Q38,IF(ISNUMBER(Q39),Q39," ")))</f>
        <v>182.54</v>
      </c>
    </row>
    <row r="39" spans="1:18" ht="12.75">
      <c r="A39" s="4">
        <v>177</v>
      </c>
      <c r="B39" s="2" t="str">
        <f>B38</f>
        <v>Казак Егор</v>
      </c>
      <c r="C39" s="2"/>
      <c r="D39" s="2"/>
      <c r="E39" s="2"/>
      <c r="F39" s="2"/>
      <c r="G39" s="22">
        <f>IF(ISTEXT(B38),2," ")</f>
        <v>2</v>
      </c>
      <c r="H39" s="14">
        <v>0</v>
      </c>
      <c r="I39" s="15">
        <v>0</v>
      </c>
      <c r="J39" s="15">
        <v>0</v>
      </c>
      <c r="K39" s="14">
        <v>0</v>
      </c>
      <c r="L39" s="15">
        <v>0</v>
      </c>
      <c r="M39" s="15">
        <v>0</v>
      </c>
      <c r="N39" s="16">
        <v>0</v>
      </c>
      <c r="O39" s="17">
        <f t="shared" si="0"/>
        <v>0</v>
      </c>
      <c r="P39" s="18">
        <v>0</v>
      </c>
      <c r="Q39" s="19">
        <f t="shared" si="1"/>
        <v>0</v>
      </c>
      <c r="R39" s="3">
        <f>R38</f>
        <v>182.54</v>
      </c>
    </row>
    <row r="40" spans="1:18" ht="12.75">
      <c r="A40" s="4">
        <v>12</v>
      </c>
      <c r="B40" s="23" t="s">
        <v>47</v>
      </c>
      <c r="C40" s="24">
        <v>1987</v>
      </c>
      <c r="D40" s="24" t="s">
        <v>26</v>
      </c>
      <c r="E40" s="24" t="s">
        <v>20</v>
      </c>
      <c r="F40" s="24" t="s">
        <v>75</v>
      </c>
      <c r="G40" s="22">
        <f>IF(ISTEXT(B40),1," ")</f>
        <v>1</v>
      </c>
      <c r="H40" s="14">
        <v>0</v>
      </c>
      <c r="I40" s="15">
        <v>38</v>
      </c>
      <c r="J40" s="15">
        <v>0</v>
      </c>
      <c r="K40" s="14">
        <v>0</v>
      </c>
      <c r="L40" s="15">
        <v>41</v>
      </c>
      <c r="M40" s="15">
        <v>7</v>
      </c>
      <c r="N40" s="16">
        <v>39</v>
      </c>
      <c r="O40" s="17">
        <f t="shared" si="0"/>
        <v>187.39</v>
      </c>
      <c r="P40" s="18">
        <v>0</v>
      </c>
      <c r="Q40" s="19">
        <f t="shared" si="1"/>
        <v>187.39</v>
      </c>
      <c r="R40" s="1">
        <f>IF(AND(ISNUMBER(Q40),ISNUMBER(Q41)),Q40+Q41,IF(ISNUMBER(Q40),Q40,IF(ISNUMBER(Q41),Q41," ")))</f>
        <v>187.39</v>
      </c>
    </row>
    <row r="41" spans="1:18" ht="12.75">
      <c r="A41" s="4">
        <v>187</v>
      </c>
      <c r="B41" s="2" t="str">
        <f>B40</f>
        <v>Шпилевский Серг.</v>
      </c>
      <c r="C41" s="2"/>
      <c r="D41" s="2"/>
      <c r="E41" s="2"/>
      <c r="F41" s="2"/>
      <c r="G41" s="22">
        <f>IF(ISTEXT(B40),2," ")</f>
        <v>2</v>
      </c>
      <c r="H41" s="14">
        <v>0</v>
      </c>
      <c r="I41" s="15">
        <v>0</v>
      </c>
      <c r="J41" s="15">
        <v>0</v>
      </c>
      <c r="K41" s="14">
        <v>0</v>
      </c>
      <c r="L41" s="15">
        <v>0</v>
      </c>
      <c r="M41" s="15">
        <v>0</v>
      </c>
      <c r="N41" s="16">
        <v>0</v>
      </c>
      <c r="O41" s="17">
        <f t="shared" si="0"/>
        <v>0</v>
      </c>
      <c r="P41" s="18">
        <v>0</v>
      </c>
      <c r="Q41" s="19">
        <f t="shared" si="1"/>
        <v>0</v>
      </c>
      <c r="R41" s="3">
        <f>R40</f>
        <v>187.39</v>
      </c>
    </row>
    <row r="42" spans="1:18" ht="12.75">
      <c r="A42" s="4">
        <v>13</v>
      </c>
      <c r="B42" s="23" t="s">
        <v>44</v>
      </c>
      <c r="C42" s="24">
        <v>1959</v>
      </c>
      <c r="D42" s="24">
        <v>1</v>
      </c>
      <c r="E42" s="24" t="s">
        <v>21</v>
      </c>
      <c r="F42" s="24" t="s">
        <v>43</v>
      </c>
      <c r="G42" s="22">
        <f>IF(ISTEXT(B54),1," ")</f>
        <v>1</v>
      </c>
      <c r="H42" s="14">
        <v>0</v>
      </c>
      <c r="I42" s="15">
        <v>39</v>
      </c>
      <c r="J42" s="15">
        <v>0</v>
      </c>
      <c r="K42" s="14">
        <v>0</v>
      </c>
      <c r="L42" s="15">
        <v>42</v>
      </c>
      <c r="M42" s="15">
        <v>6</v>
      </c>
      <c r="N42" s="16">
        <v>22</v>
      </c>
      <c r="O42" s="17">
        <f t="shared" si="0"/>
        <v>186.22</v>
      </c>
      <c r="P42" s="18">
        <v>10</v>
      </c>
      <c r="Q42" s="19">
        <f t="shared" si="1"/>
        <v>196.22</v>
      </c>
      <c r="R42" s="1">
        <f>IF(AND(ISNUMBER(Q42),ISNUMBER(Q43)),Q42+Q43,IF(ISNUMBER(Q42),Q42,IF(ISNUMBER(Q43),Q43," ")))</f>
        <v>196.22</v>
      </c>
    </row>
    <row r="43" spans="1:18" ht="12.75">
      <c r="A43" s="4">
        <v>148</v>
      </c>
      <c r="B43" s="2" t="str">
        <f>B42</f>
        <v>Романовский Алексей</v>
      </c>
      <c r="C43" s="2"/>
      <c r="D43" s="2"/>
      <c r="E43" s="2"/>
      <c r="F43" s="2"/>
      <c r="G43" s="22">
        <f>IF(ISTEXT(B54),2," ")</f>
        <v>2</v>
      </c>
      <c r="H43" s="14">
        <v>0</v>
      </c>
      <c r="I43" s="15">
        <v>0</v>
      </c>
      <c r="J43" s="15">
        <v>0</v>
      </c>
      <c r="K43" s="14">
        <v>0</v>
      </c>
      <c r="L43" s="15">
        <v>0</v>
      </c>
      <c r="M43" s="15">
        <v>0</v>
      </c>
      <c r="N43" s="16">
        <v>0</v>
      </c>
      <c r="O43" s="17">
        <f t="shared" si="0"/>
        <v>0</v>
      </c>
      <c r="P43" s="18">
        <v>0</v>
      </c>
      <c r="Q43" s="19">
        <f t="shared" si="1"/>
        <v>0</v>
      </c>
      <c r="R43" s="3">
        <f>R42</f>
        <v>196.22</v>
      </c>
    </row>
    <row r="44" spans="1:18" ht="12.75">
      <c r="A44" s="4">
        <v>14</v>
      </c>
      <c r="B44" s="23" t="s">
        <v>38</v>
      </c>
      <c r="C44" s="24">
        <v>1990</v>
      </c>
      <c r="D44" s="24" t="s">
        <v>26</v>
      </c>
      <c r="E44" s="24" t="s">
        <v>11</v>
      </c>
      <c r="F44" s="25" t="s">
        <v>60</v>
      </c>
      <c r="G44" s="22">
        <f>IF(ISTEXT(B16),1," ")</f>
        <v>1</v>
      </c>
      <c r="H44" s="14">
        <v>0</v>
      </c>
      <c r="I44" s="15">
        <v>30</v>
      </c>
      <c r="J44" s="15">
        <v>0</v>
      </c>
      <c r="K44" s="14">
        <v>0</v>
      </c>
      <c r="L44" s="15">
        <v>33</v>
      </c>
      <c r="M44" s="15">
        <v>16</v>
      </c>
      <c r="N44" s="16">
        <v>22</v>
      </c>
      <c r="O44" s="17">
        <f t="shared" si="0"/>
        <v>196.22</v>
      </c>
      <c r="P44" s="18">
        <v>8</v>
      </c>
      <c r="Q44" s="19">
        <f t="shared" si="1"/>
        <v>204.22</v>
      </c>
      <c r="R44" s="1">
        <f>IF(AND(ISNUMBER(Q44),ISNUMBER(Q45)),Q44+Q45,IF(ISNUMBER(Q44),Q44,IF(ISNUMBER(Q45),Q45," ")))</f>
        <v>204.22</v>
      </c>
    </row>
    <row r="45" spans="1:18" ht="12.75">
      <c r="A45" s="4">
        <v>114</v>
      </c>
      <c r="B45" s="2" t="str">
        <f>B44</f>
        <v>Прозецкий Андрей</v>
      </c>
      <c r="C45" s="2"/>
      <c r="D45" s="2"/>
      <c r="E45" s="2"/>
      <c r="F45" s="2"/>
      <c r="G45" s="22">
        <f>IF(ISTEXT(B16),2," ")</f>
        <v>2</v>
      </c>
      <c r="H45" s="14">
        <v>0</v>
      </c>
      <c r="I45" s="15">
        <v>0</v>
      </c>
      <c r="J45" s="15">
        <v>0</v>
      </c>
      <c r="K45" s="14">
        <v>0</v>
      </c>
      <c r="L45" s="15">
        <v>0</v>
      </c>
      <c r="M45" s="15">
        <v>0</v>
      </c>
      <c r="N45" s="16">
        <v>0</v>
      </c>
      <c r="O45" s="17">
        <f t="shared" si="0"/>
        <v>0</v>
      </c>
      <c r="P45" s="18">
        <v>0</v>
      </c>
      <c r="Q45" s="19">
        <f t="shared" si="1"/>
        <v>0</v>
      </c>
      <c r="R45" s="3">
        <f>R44</f>
        <v>204.22</v>
      </c>
    </row>
    <row r="46" spans="1:18" ht="12.75">
      <c r="A46" s="4">
        <v>15</v>
      </c>
      <c r="B46" s="23" t="s">
        <v>42</v>
      </c>
      <c r="C46" s="24">
        <v>1978</v>
      </c>
      <c r="D46" s="24">
        <v>2</v>
      </c>
      <c r="E46" s="24" t="s">
        <v>21</v>
      </c>
      <c r="F46" s="24" t="s">
        <v>43</v>
      </c>
      <c r="G46" s="22">
        <f>IF(ISTEXT(B92),1," ")</f>
        <v>1</v>
      </c>
      <c r="H46" s="14">
        <v>0</v>
      </c>
      <c r="I46" s="15">
        <v>32</v>
      </c>
      <c r="J46" s="15">
        <v>0</v>
      </c>
      <c r="K46" s="14">
        <v>0</v>
      </c>
      <c r="L46" s="15">
        <v>35</v>
      </c>
      <c r="M46" s="15">
        <v>23</v>
      </c>
      <c r="N46" s="16">
        <v>70</v>
      </c>
      <c r="O46" s="17">
        <f t="shared" si="0"/>
        <v>203.7</v>
      </c>
      <c r="P46" s="18">
        <v>2</v>
      </c>
      <c r="Q46" s="19">
        <f t="shared" si="1"/>
        <v>205.7</v>
      </c>
      <c r="R46" s="1">
        <f>IF(AND(ISNUMBER(Q46),ISNUMBER(Q47)),Q46+Q47,IF(ISNUMBER(Q46),Q46,IF(ISNUMBER(Q47),Q47," ")))</f>
        <v>205.7</v>
      </c>
    </row>
    <row r="47" spans="1:18" ht="12.75">
      <c r="A47" s="4">
        <v>168</v>
      </c>
      <c r="B47" s="2" t="str">
        <f>B46</f>
        <v>Подобряев Алексей</v>
      </c>
      <c r="C47" s="2"/>
      <c r="D47" s="2"/>
      <c r="E47" s="2"/>
      <c r="F47" s="2"/>
      <c r="G47" s="22">
        <f>IF(ISTEXT(B92),2," ")</f>
        <v>2</v>
      </c>
      <c r="H47" s="14">
        <v>0</v>
      </c>
      <c r="I47" s="15">
        <v>0</v>
      </c>
      <c r="J47" s="15">
        <v>0</v>
      </c>
      <c r="K47" s="14">
        <v>0</v>
      </c>
      <c r="L47" s="15">
        <v>0</v>
      </c>
      <c r="M47" s="15">
        <v>0</v>
      </c>
      <c r="N47" s="16">
        <v>0</v>
      </c>
      <c r="O47" s="17">
        <f t="shared" si="0"/>
        <v>0</v>
      </c>
      <c r="P47" s="18">
        <v>0</v>
      </c>
      <c r="Q47" s="19">
        <f t="shared" si="1"/>
        <v>0</v>
      </c>
      <c r="R47" s="3">
        <f>R46</f>
        <v>205.7</v>
      </c>
    </row>
    <row r="48" spans="1:18" ht="12.75">
      <c r="A48" s="5">
        <v>16</v>
      </c>
      <c r="B48" s="23" t="s">
        <v>12</v>
      </c>
      <c r="C48" s="24">
        <v>1992</v>
      </c>
      <c r="D48" s="24" t="s">
        <v>17</v>
      </c>
      <c r="E48" s="24" t="s">
        <v>11</v>
      </c>
      <c r="F48" s="25" t="s">
        <v>60</v>
      </c>
      <c r="G48" s="22">
        <f>IF(ISTEXT(B66),1," ")</f>
        <v>1</v>
      </c>
      <c r="H48" s="14">
        <v>0</v>
      </c>
      <c r="I48" s="15">
        <v>37</v>
      </c>
      <c r="J48" s="15">
        <v>0</v>
      </c>
      <c r="K48" s="14">
        <v>0</v>
      </c>
      <c r="L48" s="15">
        <v>40</v>
      </c>
      <c r="M48" s="15">
        <v>27</v>
      </c>
      <c r="N48" s="16">
        <v>80</v>
      </c>
      <c r="O48" s="17">
        <f t="shared" si="0"/>
        <v>207.8</v>
      </c>
      <c r="P48" s="18">
        <v>4</v>
      </c>
      <c r="Q48" s="19">
        <f t="shared" si="1"/>
        <v>211.8</v>
      </c>
      <c r="R48" s="1">
        <f>IF(AND(ISNUMBER(Q48),ISNUMBER(Q49)),Q48+Q49,IF(ISNUMBER(Q48),Q48,IF(ISNUMBER(Q49),Q49," ")))</f>
        <v>211.8</v>
      </c>
    </row>
    <row r="49" spans="1:18" ht="12.75">
      <c r="A49" s="4">
        <v>175</v>
      </c>
      <c r="B49" s="2" t="str">
        <f>B48</f>
        <v>Клепацкий Виталий</v>
      </c>
      <c r="C49" s="2"/>
      <c r="D49" s="2"/>
      <c r="E49" s="2"/>
      <c r="F49" s="2"/>
      <c r="G49" s="22">
        <f>IF(ISTEXT(B66),2," ")</f>
        <v>2</v>
      </c>
      <c r="H49" s="14">
        <v>0</v>
      </c>
      <c r="I49" s="15">
        <v>0</v>
      </c>
      <c r="J49" s="15">
        <v>0</v>
      </c>
      <c r="K49" s="14">
        <v>0</v>
      </c>
      <c r="L49" s="15">
        <v>0</v>
      </c>
      <c r="M49" s="15">
        <v>0</v>
      </c>
      <c r="N49" s="16">
        <v>0</v>
      </c>
      <c r="O49" s="17">
        <f t="shared" si="0"/>
        <v>0</v>
      </c>
      <c r="P49" s="18">
        <v>0</v>
      </c>
      <c r="Q49" s="19">
        <f t="shared" si="1"/>
        <v>0</v>
      </c>
      <c r="R49" s="3">
        <f>R48</f>
        <v>211.8</v>
      </c>
    </row>
    <row r="50" spans="1:18" ht="12.75">
      <c r="A50" s="5">
        <v>17</v>
      </c>
      <c r="B50" s="23" t="s">
        <v>31</v>
      </c>
      <c r="C50" s="24">
        <v>1994</v>
      </c>
      <c r="D50" s="24">
        <v>1</v>
      </c>
      <c r="E50" s="24" t="s">
        <v>18</v>
      </c>
      <c r="F50" s="24" t="s">
        <v>19</v>
      </c>
      <c r="G50" s="22">
        <f>IF(ISTEXT(B50),1," ")</f>
        <v>1</v>
      </c>
      <c r="H50" s="14">
        <v>0</v>
      </c>
      <c r="I50" s="15">
        <v>21</v>
      </c>
      <c r="J50" s="15">
        <v>0</v>
      </c>
      <c r="K50" s="14">
        <v>0</v>
      </c>
      <c r="L50" s="15">
        <v>24</v>
      </c>
      <c r="M50" s="15">
        <v>32</v>
      </c>
      <c r="N50" s="16">
        <v>26</v>
      </c>
      <c r="O50" s="17">
        <f aca="true" t="shared" si="2" ref="O50:O81">IF(AND(ISNUMBER(I50),ISNUMBER(L50)),(K50-H50)*60^2+(L50-I50)*60+(M50-J50)+(N50)/100," ")</f>
        <v>212.26</v>
      </c>
      <c r="P50" s="18">
        <v>2</v>
      </c>
      <c r="Q50" s="19">
        <f aca="true" t="shared" si="3" ref="Q50:Q81">IF(ISNUMBER(O50),O50+P50," ")</f>
        <v>214.26</v>
      </c>
      <c r="R50" s="1">
        <f>IF(AND(ISNUMBER(Q50),ISNUMBER(Q51)),Q50+Q51,IF(ISNUMBER(Q50),Q50,IF(ISNUMBER(Q51),Q51," ")))</f>
        <v>214.26</v>
      </c>
    </row>
    <row r="51" spans="1:18" ht="12.75">
      <c r="A51" s="4">
        <v>199</v>
      </c>
      <c r="B51" s="2" t="str">
        <f>B50</f>
        <v>Шмидт Никита</v>
      </c>
      <c r="C51" s="2"/>
      <c r="D51" s="2"/>
      <c r="E51" s="2"/>
      <c r="F51" s="2"/>
      <c r="G51" s="22">
        <f>IF(ISTEXT(B50),2," ")</f>
        <v>2</v>
      </c>
      <c r="H51" s="14">
        <v>0</v>
      </c>
      <c r="I51" s="15">
        <v>0</v>
      </c>
      <c r="J51" s="15">
        <v>0</v>
      </c>
      <c r="K51" s="14">
        <v>0</v>
      </c>
      <c r="L51" s="15">
        <v>0</v>
      </c>
      <c r="M51" s="15">
        <v>0</v>
      </c>
      <c r="N51" s="16">
        <v>0</v>
      </c>
      <c r="O51" s="17">
        <f t="shared" si="2"/>
        <v>0</v>
      </c>
      <c r="P51" s="18">
        <v>0</v>
      </c>
      <c r="Q51" s="19">
        <f t="shared" si="3"/>
        <v>0</v>
      </c>
      <c r="R51" s="3">
        <f>R50</f>
        <v>214.26</v>
      </c>
    </row>
    <row r="52" spans="1:18" ht="12.75">
      <c r="A52" s="5">
        <v>18</v>
      </c>
      <c r="B52" s="23" t="s">
        <v>41</v>
      </c>
      <c r="C52" s="24">
        <v>1994</v>
      </c>
      <c r="D52" s="24" t="s">
        <v>17</v>
      </c>
      <c r="E52" s="24" t="s">
        <v>18</v>
      </c>
      <c r="F52" s="24" t="s">
        <v>19</v>
      </c>
      <c r="G52" s="22">
        <f>IF(ISTEXT(B42),1," ")</f>
        <v>1</v>
      </c>
      <c r="H52" s="14">
        <v>0</v>
      </c>
      <c r="I52" s="15">
        <v>34</v>
      </c>
      <c r="J52" s="15">
        <v>0</v>
      </c>
      <c r="K52" s="14">
        <v>0</v>
      </c>
      <c r="L52" s="15">
        <v>37</v>
      </c>
      <c r="M52" s="15">
        <v>29</v>
      </c>
      <c r="N52" s="16">
        <v>26</v>
      </c>
      <c r="O52" s="17">
        <f t="shared" si="2"/>
        <v>209.26</v>
      </c>
      <c r="P52" s="18">
        <v>6</v>
      </c>
      <c r="Q52" s="19">
        <f t="shared" si="3"/>
        <v>215.26</v>
      </c>
      <c r="R52" s="1">
        <f>IF(AND(ISNUMBER(Q52),ISNUMBER(Q53)),Q52+Q53,IF(ISNUMBER(Q52),Q52,IF(ISNUMBER(Q53),Q53," ")))</f>
        <v>215.26</v>
      </c>
    </row>
    <row r="53" spans="1:18" ht="12.75">
      <c r="A53" s="4">
        <v>136</v>
      </c>
      <c r="B53" s="2" t="str">
        <f>B52</f>
        <v>Павлюченко Дмитрий</v>
      </c>
      <c r="C53" s="2"/>
      <c r="D53" s="2"/>
      <c r="E53" s="2"/>
      <c r="F53" s="2"/>
      <c r="G53" s="22">
        <f>IF(ISTEXT(B42),2," ")</f>
        <v>2</v>
      </c>
      <c r="H53" s="14">
        <v>0</v>
      </c>
      <c r="I53" s="15">
        <v>0</v>
      </c>
      <c r="J53" s="15">
        <v>0</v>
      </c>
      <c r="K53" s="14">
        <v>0</v>
      </c>
      <c r="L53" s="15">
        <v>0</v>
      </c>
      <c r="M53" s="15">
        <v>0</v>
      </c>
      <c r="N53" s="16">
        <v>0</v>
      </c>
      <c r="O53" s="17">
        <f t="shared" si="2"/>
        <v>0</v>
      </c>
      <c r="P53" s="18">
        <v>0</v>
      </c>
      <c r="Q53" s="19">
        <f t="shared" si="3"/>
        <v>0</v>
      </c>
      <c r="R53" s="3">
        <f>R52</f>
        <v>215.26</v>
      </c>
    </row>
    <row r="54" spans="1:18" ht="12.75">
      <c r="A54" s="4">
        <v>19</v>
      </c>
      <c r="B54" s="29" t="s">
        <v>65</v>
      </c>
      <c r="C54" s="30">
        <v>1980</v>
      </c>
      <c r="D54" s="30">
        <v>2</v>
      </c>
      <c r="E54" s="30" t="s">
        <v>21</v>
      </c>
      <c r="F54" s="30" t="s">
        <v>66</v>
      </c>
      <c r="G54" s="22">
        <f>IF(ISTEXT(B54),1," ")</f>
        <v>1</v>
      </c>
      <c r="H54" s="14">
        <v>0</v>
      </c>
      <c r="I54" s="15">
        <v>19</v>
      </c>
      <c r="J54" s="15">
        <v>0</v>
      </c>
      <c r="K54" s="14">
        <v>0</v>
      </c>
      <c r="L54" s="15">
        <v>22</v>
      </c>
      <c r="M54" s="15">
        <v>36</v>
      </c>
      <c r="N54" s="16">
        <v>54</v>
      </c>
      <c r="O54" s="17">
        <f t="shared" si="2"/>
        <v>216.54</v>
      </c>
      <c r="P54" s="18">
        <v>6</v>
      </c>
      <c r="Q54" s="19">
        <f t="shared" si="3"/>
        <v>222.54</v>
      </c>
      <c r="R54" s="1">
        <f>IF(AND(ISNUMBER(Q54),ISNUMBER(Q55)),Q54+Q55,IF(ISNUMBER(Q54),Q54,IF(ISNUMBER(Q55),Q55," ")))</f>
        <v>222.54</v>
      </c>
    </row>
    <row r="55" spans="1:18" ht="12.75">
      <c r="A55" s="4">
        <v>188</v>
      </c>
      <c r="B55" s="2" t="str">
        <f>B54</f>
        <v>Готовцев Андрей</v>
      </c>
      <c r="C55" s="2"/>
      <c r="D55" s="2"/>
      <c r="E55" s="2"/>
      <c r="F55" s="2"/>
      <c r="G55" s="22">
        <f>IF(ISTEXT(B54),2," ")</f>
        <v>2</v>
      </c>
      <c r="H55" s="14">
        <v>0</v>
      </c>
      <c r="I55" s="15">
        <v>0</v>
      </c>
      <c r="J55" s="15">
        <v>0</v>
      </c>
      <c r="K55" s="14">
        <v>0</v>
      </c>
      <c r="L55" s="15">
        <v>0</v>
      </c>
      <c r="M55" s="15">
        <v>0</v>
      </c>
      <c r="N55" s="16">
        <v>0</v>
      </c>
      <c r="O55" s="17">
        <f t="shared" si="2"/>
        <v>0</v>
      </c>
      <c r="P55" s="18">
        <v>0</v>
      </c>
      <c r="Q55" s="19">
        <f t="shared" si="3"/>
        <v>0</v>
      </c>
      <c r="R55" s="3">
        <f>R54</f>
        <v>222.54</v>
      </c>
    </row>
    <row r="56" spans="1:18" ht="12.75">
      <c r="A56" s="5">
        <v>20</v>
      </c>
      <c r="B56" s="23" t="s">
        <v>37</v>
      </c>
      <c r="C56" s="24">
        <v>1994</v>
      </c>
      <c r="D56" s="24" t="s">
        <v>17</v>
      </c>
      <c r="E56" s="24" t="s">
        <v>18</v>
      </c>
      <c r="F56" s="24" t="s">
        <v>19</v>
      </c>
      <c r="G56" s="22">
        <f>IF(ISTEXT(B84),1," ")</f>
        <v>1</v>
      </c>
      <c r="H56" s="14">
        <v>0</v>
      </c>
      <c r="I56" s="15">
        <v>27</v>
      </c>
      <c r="J56" s="15">
        <v>0</v>
      </c>
      <c r="K56" s="14">
        <v>0</v>
      </c>
      <c r="L56" s="15">
        <v>30</v>
      </c>
      <c r="M56" s="15">
        <v>34</v>
      </c>
      <c r="N56" s="16">
        <v>52</v>
      </c>
      <c r="O56" s="17">
        <f t="shared" si="2"/>
        <v>214.52</v>
      </c>
      <c r="P56" s="18">
        <v>10</v>
      </c>
      <c r="Q56" s="19">
        <f t="shared" si="3"/>
        <v>224.52</v>
      </c>
      <c r="R56" s="1">
        <f>IF(AND(ISNUMBER(Q56),ISNUMBER(Q57)),Q56+Q57,IF(ISNUMBER(Q56),Q56,IF(ISNUMBER(Q57),Q57," ")))</f>
        <v>224.52</v>
      </c>
    </row>
    <row r="57" spans="1:18" ht="12.75">
      <c r="A57" s="4">
        <v>151</v>
      </c>
      <c r="B57" s="2" t="str">
        <f>B56</f>
        <v>Демьянович Демьян</v>
      </c>
      <c r="C57" s="2"/>
      <c r="D57" s="2"/>
      <c r="E57" s="2"/>
      <c r="F57" s="2"/>
      <c r="G57" s="22">
        <f>IF(ISTEXT(B84),2," ")</f>
        <v>2</v>
      </c>
      <c r="H57" s="14">
        <v>0</v>
      </c>
      <c r="I57" s="15">
        <v>0</v>
      </c>
      <c r="J57" s="15">
        <v>0</v>
      </c>
      <c r="K57" s="14">
        <v>0</v>
      </c>
      <c r="L57" s="15">
        <v>0</v>
      </c>
      <c r="M57" s="15">
        <v>0</v>
      </c>
      <c r="N57" s="16">
        <v>0</v>
      </c>
      <c r="O57" s="17">
        <f t="shared" si="2"/>
        <v>0</v>
      </c>
      <c r="P57" s="18">
        <v>0</v>
      </c>
      <c r="Q57" s="19">
        <f t="shared" si="3"/>
        <v>0</v>
      </c>
      <c r="R57" s="3">
        <f>R56</f>
        <v>224.52</v>
      </c>
    </row>
    <row r="58" spans="1:18" ht="12.75">
      <c r="A58" s="4">
        <v>21</v>
      </c>
      <c r="B58" s="23" t="s">
        <v>76</v>
      </c>
      <c r="C58" s="24">
        <v>1969</v>
      </c>
      <c r="D58" s="24" t="s">
        <v>26</v>
      </c>
      <c r="E58" s="24" t="s">
        <v>21</v>
      </c>
      <c r="F58" s="24" t="s">
        <v>22</v>
      </c>
      <c r="G58" s="22">
        <f>IF(ISTEXT(B58),1," ")</f>
        <v>1</v>
      </c>
      <c r="H58" s="14">
        <v>0</v>
      </c>
      <c r="I58" s="15">
        <v>33</v>
      </c>
      <c r="J58" s="15">
        <v>0</v>
      </c>
      <c r="K58" s="14">
        <v>0</v>
      </c>
      <c r="L58" s="15">
        <v>36</v>
      </c>
      <c r="M58" s="15">
        <v>44</v>
      </c>
      <c r="N58" s="16">
        <v>67</v>
      </c>
      <c r="O58" s="17">
        <f t="shared" si="2"/>
        <v>224.67</v>
      </c>
      <c r="P58" s="18">
        <v>0</v>
      </c>
      <c r="Q58" s="19">
        <f t="shared" si="3"/>
        <v>224.67</v>
      </c>
      <c r="R58" s="1">
        <f>IF(AND(ISNUMBER(Q58),ISNUMBER(Q59)),Q58+Q59,IF(ISNUMBER(Q58),Q58,IF(ISNUMBER(Q59),Q59," ")))</f>
        <v>224.67</v>
      </c>
    </row>
    <row r="59" spans="1:18" ht="12.75">
      <c r="A59" s="4">
        <v>192</v>
      </c>
      <c r="B59" s="2" t="str">
        <f>B58</f>
        <v>Кардашин Сергей</v>
      </c>
      <c r="C59" s="2"/>
      <c r="D59" s="2"/>
      <c r="E59" s="2"/>
      <c r="F59" s="2"/>
      <c r="G59" s="22">
        <f>IF(ISTEXT(B58),2," ")</f>
        <v>2</v>
      </c>
      <c r="H59" s="14">
        <v>0</v>
      </c>
      <c r="I59" s="15">
        <v>0</v>
      </c>
      <c r="J59" s="15">
        <v>0</v>
      </c>
      <c r="K59" s="14">
        <v>0</v>
      </c>
      <c r="L59" s="15">
        <v>0</v>
      </c>
      <c r="M59" s="15">
        <v>0</v>
      </c>
      <c r="N59" s="16">
        <v>0</v>
      </c>
      <c r="O59" s="17">
        <f t="shared" si="2"/>
        <v>0</v>
      </c>
      <c r="P59" s="18">
        <v>0</v>
      </c>
      <c r="Q59" s="19">
        <f t="shared" si="3"/>
        <v>0</v>
      </c>
      <c r="R59" s="3">
        <f>R58</f>
        <v>224.67</v>
      </c>
    </row>
    <row r="60" spans="1:18" ht="12.75">
      <c r="A60" s="4">
        <v>22</v>
      </c>
      <c r="B60" s="23" t="s">
        <v>73</v>
      </c>
      <c r="C60" s="24">
        <v>1982</v>
      </c>
      <c r="D60" s="24">
        <v>3</v>
      </c>
      <c r="E60" s="24" t="s">
        <v>21</v>
      </c>
      <c r="F60" s="24" t="s">
        <v>28</v>
      </c>
      <c r="G60" s="22">
        <f>IF(ISTEXT(B60),1," ")</f>
        <v>1</v>
      </c>
      <c r="H60" s="14">
        <v>0</v>
      </c>
      <c r="I60" s="15">
        <v>25</v>
      </c>
      <c r="J60" s="15">
        <v>0</v>
      </c>
      <c r="K60" s="14">
        <v>0</v>
      </c>
      <c r="L60" s="15">
        <v>28</v>
      </c>
      <c r="M60" s="15">
        <v>47</v>
      </c>
      <c r="N60" s="16">
        <v>77</v>
      </c>
      <c r="O60" s="17">
        <f t="shared" si="2"/>
        <v>227.77</v>
      </c>
      <c r="P60" s="18">
        <v>6</v>
      </c>
      <c r="Q60" s="19">
        <f t="shared" si="3"/>
        <v>233.77</v>
      </c>
      <c r="R60" s="1">
        <f>IF(AND(ISNUMBER(Q60),ISNUMBER(Q61)),Q60+Q61,IF(ISNUMBER(Q60),Q60,IF(ISNUMBER(Q61),Q61," ")))</f>
        <v>233.77</v>
      </c>
    </row>
    <row r="61" spans="1:18" ht="12.75">
      <c r="A61" s="4">
        <v>106</v>
      </c>
      <c r="B61" s="2" t="str">
        <f>B60</f>
        <v>Буров Михаил</v>
      </c>
      <c r="C61" s="2"/>
      <c r="D61" s="2"/>
      <c r="E61" s="2"/>
      <c r="F61" s="2"/>
      <c r="G61" s="22">
        <f>IF(ISTEXT(B60),2," ")</f>
        <v>2</v>
      </c>
      <c r="H61" s="14">
        <v>0</v>
      </c>
      <c r="I61" s="15">
        <v>0</v>
      </c>
      <c r="J61" s="15">
        <v>0</v>
      </c>
      <c r="K61" s="14">
        <v>0</v>
      </c>
      <c r="L61" s="15">
        <v>0</v>
      </c>
      <c r="M61" s="15">
        <v>0</v>
      </c>
      <c r="N61" s="16">
        <v>0</v>
      </c>
      <c r="O61" s="17">
        <f t="shared" si="2"/>
        <v>0</v>
      </c>
      <c r="P61" s="18">
        <v>0</v>
      </c>
      <c r="Q61" s="19">
        <f t="shared" si="3"/>
        <v>0</v>
      </c>
      <c r="R61" s="3">
        <f>R60</f>
        <v>233.77</v>
      </c>
    </row>
    <row r="62" spans="1:18" ht="12.75">
      <c r="A62" s="4">
        <v>23</v>
      </c>
      <c r="B62" s="23" t="s">
        <v>39</v>
      </c>
      <c r="C62" s="24">
        <v>1993</v>
      </c>
      <c r="D62" s="24">
        <v>1</v>
      </c>
      <c r="E62" s="24" t="s">
        <v>20</v>
      </c>
      <c r="F62" s="24" t="s">
        <v>13</v>
      </c>
      <c r="G62" s="22">
        <f>IF(ISTEXT(B78),1," ")</f>
        <v>1</v>
      </c>
      <c r="H62" s="14">
        <v>0</v>
      </c>
      <c r="I62" s="15">
        <v>31</v>
      </c>
      <c r="J62" s="15">
        <v>0</v>
      </c>
      <c r="K62" s="14">
        <v>0</v>
      </c>
      <c r="L62" s="15">
        <v>34</v>
      </c>
      <c r="M62" s="15">
        <v>4</v>
      </c>
      <c r="N62" s="16">
        <v>29</v>
      </c>
      <c r="O62" s="17">
        <f t="shared" si="2"/>
        <v>184.29</v>
      </c>
      <c r="P62" s="18">
        <v>54</v>
      </c>
      <c r="Q62" s="19">
        <f t="shared" si="3"/>
        <v>238.29</v>
      </c>
      <c r="R62" s="1">
        <f>IF(AND(ISNUMBER(Q62),ISNUMBER(Q63)),Q62+Q63,IF(ISNUMBER(Q62),Q62,IF(ISNUMBER(Q63),Q63," ")))</f>
        <v>238.29</v>
      </c>
    </row>
    <row r="63" spans="1:18" ht="12.75">
      <c r="A63" s="4">
        <v>134</v>
      </c>
      <c r="B63" s="2" t="str">
        <f>B62</f>
        <v>Третьяк Павел</v>
      </c>
      <c r="C63" s="2"/>
      <c r="D63" s="2"/>
      <c r="E63" s="2"/>
      <c r="F63" s="2"/>
      <c r="G63" s="22">
        <f>IF(ISTEXT(B78),2," ")</f>
        <v>2</v>
      </c>
      <c r="H63" s="14">
        <v>0</v>
      </c>
      <c r="I63" s="15">
        <v>0</v>
      </c>
      <c r="J63" s="15">
        <v>0</v>
      </c>
      <c r="K63" s="14">
        <v>0</v>
      </c>
      <c r="L63" s="15">
        <v>0</v>
      </c>
      <c r="M63" s="15">
        <v>0</v>
      </c>
      <c r="N63" s="16">
        <v>0</v>
      </c>
      <c r="O63" s="17">
        <f t="shared" si="2"/>
        <v>0</v>
      </c>
      <c r="P63" s="18">
        <v>0</v>
      </c>
      <c r="Q63" s="19">
        <f t="shared" si="3"/>
        <v>0</v>
      </c>
      <c r="R63" s="3">
        <f>R62</f>
        <v>238.29</v>
      </c>
    </row>
    <row r="64" spans="1:18" ht="12.75">
      <c r="A64" s="4">
        <v>24</v>
      </c>
      <c r="B64" s="23" t="s">
        <v>69</v>
      </c>
      <c r="C64" s="24">
        <v>1972</v>
      </c>
      <c r="D64" s="24">
        <v>3</v>
      </c>
      <c r="E64" s="30" t="s">
        <v>21</v>
      </c>
      <c r="F64" s="24" t="s">
        <v>22</v>
      </c>
      <c r="G64" s="22">
        <f>IF(ISTEXT(B64),1," ")</f>
        <v>1</v>
      </c>
      <c r="H64" s="14">
        <v>0</v>
      </c>
      <c r="I64" s="15">
        <v>26</v>
      </c>
      <c r="J64" s="15">
        <v>0</v>
      </c>
      <c r="K64" s="14">
        <v>0</v>
      </c>
      <c r="L64" s="15">
        <v>29</v>
      </c>
      <c r="M64" s="15">
        <v>54</v>
      </c>
      <c r="N64" s="16">
        <v>26</v>
      </c>
      <c r="O64" s="17">
        <f t="shared" si="2"/>
        <v>234.26</v>
      </c>
      <c r="P64" s="18">
        <v>6</v>
      </c>
      <c r="Q64" s="19">
        <f t="shared" si="3"/>
        <v>240.26</v>
      </c>
      <c r="R64" s="1">
        <f>IF(AND(ISNUMBER(Q64),ISNUMBER(Q65)),Q64+Q65,IF(ISNUMBER(Q64),Q64,IF(ISNUMBER(Q65),Q65," ")))</f>
        <v>240.26</v>
      </c>
    </row>
    <row r="65" spans="1:18" ht="12.75">
      <c r="A65" s="4">
        <v>170</v>
      </c>
      <c r="B65" s="2" t="str">
        <f>B64</f>
        <v>Иванов Сергей</v>
      </c>
      <c r="C65" s="2"/>
      <c r="D65" s="2"/>
      <c r="E65" s="2"/>
      <c r="F65" s="2"/>
      <c r="G65" s="22">
        <f>IF(ISTEXT(B64),2," ")</f>
        <v>2</v>
      </c>
      <c r="H65" s="14">
        <v>0</v>
      </c>
      <c r="I65" s="15">
        <v>0</v>
      </c>
      <c r="J65" s="15">
        <v>0</v>
      </c>
      <c r="K65" s="14">
        <v>0</v>
      </c>
      <c r="L65" s="15">
        <v>0</v>
      </c>
      <c r="M65" s="15">
        <v>0</v>
      </c>
      <c r="N65" s="16">
        <v>0</v>
      </c>
      <c r="O65" s="17">
        <f t="shared" si="2"/>
        <v>0</v>
      </c>
      <c r="P65" s="18">
        <v>0</v>
      </c>
      <c r="Q65" s="19">
        <f t="shared" si="3"/>
        <v>0</v>
      </c>
      <c r="R65" s="3">
        <f>R64</f>
        <v>240.26</v>
      </c>
    </row>
    <row r="66" spans="1:18" ht="12.75">
      <c r="A66" s="4">
        <v>25</v>
      </c>
      <c r="B66" s="23" t="s">
        <v>40</v>
      </c>
      <c r="C66" s="24">
        <v>1979</v>
      </c>
      <c r="D66" s="24">
        <v>3</v>
      </c>
      <c r="E66" s="24" t="s">
        <v>21</v>
      </c>
      <c r="F66" s="24" t="s">
        <v>28</v>
      </c>
      <c r="G66" s="22">
        <f>IF(ISTEXT(B66),1," ")</f>
        <v>1</v>
      </c>
      <c r="H66" s="14">
        <v>0</v>
      </c>
      <c r="I66" s="15">
        <v>36</v>
      </c>
      <c r="J66" s="15">
        <v>0</v>
      </c>
      <c r="K66" s="14">
        <v>0</v>
      </c>
      <c r="L66" s="15">
        <v>40</v>
      </c>
      <c r="M66" s="15">
        <v>3</v>
      </c>
      <c r="N66" s="16">
        <v>26</v>
      </c>
      <c r="O66" s="17">
        <f t="shared" si="2"/>
        <v>243.26</v>
      </c>
      <c r="P66" s="18">
        <v>4</v>
      </c>
      <c r="Q66" s="19">
        <f t="shared" si="3"/>
        <v>247.26</v>
      </c>
      <c r="R66" s="1">
        <f>IF(AND(ISNUMBER(Q66),ISNUMBER(Q67)),Q66+Q67,IF(ISNUMBER(Q66),Q66,IF(ISNUMBER(Q67),Q67," ")))</f>
        <v>247.26</v>
      </c>
    </row>
    <row r="67" spans="1:18" ht="12.75">
      <c r="A67" s="4">
        <v>131</v>
      </c>
      <c r="B67" s="2" t="str">
        <f>B66</f>
        <v>Могилевский Фёдор</v>
      </c>
      <c r="C67" s="2"/>
      <c r="D67" s="2"/>
      <c r="E67" s="2"/>
      <c r="F67" s="2"/>
      <c r="G67" s="22">
        <f>IF(ISTEXT(B66),2," ")</f>
        <v>2</v>
      </c>
      <c r="H67" s="14">
        <v>0</v>
      </c>
      <c r="I67" s="15">
        <v>0</v>
      </c>
      <c r="J67" s="15">
        <v>0</v>
      </c>
      <c r="K67" s="14">
        <v>0</v>
      </c>
      <c r="L67" s="15">
        <v>0</v>
      </c>
      <c r="M67" s="15">
        <v>0</v>
      </c>
      <c r="N67" s="16">
        <v>0</v>
      </c>
      <c r="O67" s="17">
        <f t="shared" si="2"/>
        <v>0</v>
      </c>
      <c r="P67" s="18">
        <v>0</v>
      </c>
      <c r="Q67" s="19">
        <f t="shared" si="3"/>
        <v>0</v>
      </c>
      <c r="R67" s="3">
        <f>R66</f>
        <v>247.26</v>
      </c>
    </row>
    <row r="68" spans="1:18" ht="12.75">
      <c r="A68" s="4">
        <v>26</v>
      </c>
      <c r="B68" s="23" t="s">
        <v>32</v>
      </c>
      <c r="C68" s="24">
        <v>1990</v>
      </c>
      <c r="D68" s="24">
        <v>1</v>
      </c>
      <c r="E68" s="24" t="s">
        <v>11</v>
      </c>
      <c r="F68" s="25" t="s">
        <v>60</v>
      </c>
      <c r="G68" s="22">
        <f>IF(ISTEXT(B80),1," ")</f>
        <v>1</v>
      </c>
      <c r="H68" s="14">
        <v>0</v>
      </c>
      <c r="I68" s="15">
        <v>29</v>
      </c>
      <c r="J68" s="15">
        <v>0</v>
      </c>
      <c r="K68" s="14">
        <v>0</v>
      </c>
      <c r="L68" s="15">
        <v>32</v>
      </c>
      <c r="M68" s="15">
        <v>18</v>
      </c>
      <c r="N68" s="16">
        <v>45</v>
      </c>
      <c r="O68" s="17">
        <f t="shared" si="2"/>
        <v>198.45</v>
      </c>
      <c r="P68" s="18">
        <v>58</v>
      </c>
      <c r="Q68" s="19">
        <f t="shared" si="3"/>
        <v>256.45</v>
      </c>
      <c r="R68" s="1">
        <f>IF(AND(ISNUMBER(Q68),ISNUMBER(Q69)),Q68+Q69,IF(ISNUMBER(Q68),Q68,IF(ISNUMBER(Q69),Q69," ")))</f>
        <v>256.45</v>
      </c>
    </row>
    <row r="69" spans="1:18" ht="12.75">
      <c r="A69" s="4">
        <v>160</v>
      </c>
      <c r="B69" s="2" t="str">
        <f>B68</f>
        <v>Морозов Андрей</v>
      </c>
      <c r="C69" s="2"/>
      <c r="D69" s="2"/>
      <c r="E69" s="2"/>
      <c r="F69" s="2"/>
      <c r="G69" s="22">
        <f>IF(ISTEXT(B80),2," ")</f>
        <v>2</v>
      </c>
      <c r="H69" s="14">
        <v>0</v>
      </c>
      <c r="I69" s="15">
        <v>0</v>
      </c>
      <c r="J69" s="15">
        <v>0</v>
      </c>
      <c r="K69" s="14">
        <v>0</v>
      </c>
      <c r="L69" s="15">
        <v>0</v>
      </c>
      <c r="M69" s="15">
        <v>0</v>
      </c>
      <c r="N69" s="16">
        <v>0</v>
      </c>
      <c r="O69" s="17">
        <f t="shared" si="2"/>
        <v>0</v>
      </c>
      <c r="P69" s="18">
        <v>0</v>
      </c>
      <c r="Q69" s="19">
        <f t="shared" si="3"/>
        <v>0</v>
      </c>
      <c r="R69" s="3">
        <f>R68</f>
        <v>256.45</v>
      </c>
    </row>
    <row r="70" spans="1:18" ht="12.75">
      <c r="A70" s="4">
        <v>27</v>
      </c>
      <c r="B70" s="23" t="s">
        <v>153</v>
      </c>
      <c r="C70" s="24">
        <v>1972</v>
      </c>
      <c r="D70" s="30" t="s">
        <v>17</v>
      </c>
      <c r="E70" s="30" t="s">
        <v>21</v>
      </c>
      <c r="F70" s="24" t="s">
        <v>22</v>
      </c>
      <c r="G70" s="22">
        <f>IF(ISTEXT(B84),1," ")</f>
        <v>1</v>
      </c>
      <c r="H70" s="14">
        <v>0</v>
      </c>
      <c r="I70" s="15">
        <v>20</v>
      </c>
      <c r="J70" s="15">
        <v>0</v>
      </c>
      <c r="K70" s="14">
        <v>0</v>
      </c>
      <c r="L70" s="15">
        <v>24</v>
      </c>
      <c r="M70" s="15">
        <v>4</v>
      </c>
      <c r="N70" s="16">
        <v>2</v>
      </c>
      <c r="O70" s="17">
        <f t="shared" si="2"/>
        <v>244.02</v>
      </c>
      <c r="P70" s="18">
        <v>14</v>
      </c>
      <c r="Q70" s="19">
        <f t="shared" si="3"/>
        <v>258.02</v>
      </c>
      <c r="R70" s="1">
        <f>IF(AND(ISNUMBER(Q70),ISNUMBER(Q71)),Q70+Q71,IF(ISNUMBER(Q70),Q70,IF(ISNUMBER(Q71),Q71," ")))</f>
        <v>258.02</v>
      </c>
    </row>
    <row r="71" spans="1:18" ht="12.75">
      <c r="A71" s="4">
        <v>108</v>
      </c>
      <c r="B71" s="2" t="str">
        <f>B70</f>
        <v>Иocилевич Леонид</v>
      </c>
      <c r="C71" s="2"/>
      <c r="D71" s="2"/>
      <c r="E71" s="2"/>
      <c r="F71" s="2"/>
      <c r="G71" s="22">
        <f>IF(ISTEXT(B84),2," ")</f>
        <v>2</v>
      </c>
      <c r="H71" s="14">
        <v>0</v>
      </c>
      <c r="I71" s="15">
        <v>0</v>
      </c>
      <c r="J71" s="15">
        <v>0</v>
      </c>
      <c r="K71" s="14">
        <v>0</v>
      </c>
      <c r="L71" s="15">
        <v>0</v>
      </c>
      <c r="M71" s="15">
        <v>0</v>
      </c>
      <c r="N71" s="16">
        <v>0</v>
      </c>
      <c r="O71" s="17">
        <f t="shared" si="2"/>
        <v>0</v>
      </c>
      <c r="P71" s="18">
        <v>0</v>
      </c>
      <c r="Q71" s="19">
        <f t="shared" si="3"/>
        <v>0</v>
      </c>
      <c r="R71" s="3">
        <f>R70</f>
        <v>258.02</v>
      </c>
    </row>
    <row r="72" spans="1:18" ht="12.75">
      <c r="A72" s="4">
        <v>28</v>
      </c>
      <c r="B72" s="23" t="s">
        <v>67</v>
      </c>
      <c r="C72" s="24">
        <v>1974</v>
      </c>
      <c r="D72" s="24">
        <v>3</v>
      </c>
      <c r="E72" s="30" t="s">
        <v>21</v>
      </c>
      <c r="F72" s="30" t="s">
        <v>66</v>
      </c>
      <c r="G72" s="22">
        <f>IF(ISTEXT(B72),1," ")</f>
        <v>1</v>
      </c>
      <c r="H72" s="14">
        <v>0</v>
      </c>
      <c r="I72" s="15">
        <v>28</v>
      </c>
      <c r="J72" s="15">
        <v>0</v>
      </c>
      <c r="K72" s="14">
        <v>0</v>
      </c>
      <c r="L72" s="15">
        <v>32</v>
      </c>
      <c r="M72" s="15">
        <v>28</v>
      </c>
      <c r="N72" s="16">
        <v>67</v>
      </c>
      <c r="O72" s="17">
        <f t="shared" si="2"/>
        <v>268.67</v>
      </c>
      <c r="P72" s="18">
        <v>16</v>
      </c>
      <c r="Q72" s="19">
        <f t="shared" si="3"/>
        <v>284.67</v>
      </c>
      <c r="R72" s="1">
        <f>IF(AND(ISNUMBER(Q72),ISNUMBER(Q73)),Q72+Q73,IF(ISNUMBER(Q72),Q72,IF(ISNUMBER(Q73),Q73," ")))</f>
        <v>284.67</v>
      </c>
    </row>
    <row r="73" spans="1:18" ht="12.75">
      <c r="A73" s="4">
        <v>127</v>
      </c>
      <c r="B73" s="2" t="str">
        <f>B72</f>
        <v>Николаев Ефим</v>
      </c>
      <c r="C73" s="2"/>
      <c r="D73" s="2"/>
      <c r="E73" s="2"/>
      <c r="F73" s="2"/>
      <c r="G73" s="22">
        <f>IF(ISTEXT(B72),2," ")</f>
        <v>2</v>
      </c>
      <c r="H73" s="14">
        <v>0</v>
      </c>
      <c r="I73" s="15">
        <v>0</v>
      </c>
      <c r="J73" s="15">
        <v>0</v>
      </c>
      <c r="K73" s="14">
        <v>0</v>
      </c>
      <c r="L73" s="15">
        <v>0</v>
      </c>
      <c r="M73" s="15">
        <v>0</v>
      </c>
      <c r="N73" s="16">
        <v>0</v>
      </c>
      <c r="O73" s="17">
        <f t="shared" si="2"/>
        <v>0</v>
      </c>
      <c r="P73" s="18">
        <v>0</v>
      </c>
      <c r="Q73" s="19">
        <f t="shared" si="3"/>
        <v>0</v>
      </c>
      <c r="R73" s="3">
        <f>R72</f>
        <v>284.67</v>
      </c>
    </row>
    <row r="74" spans="1:18" ht="12.75">
      <c r="A74" s="4">
        <v>29</v>
      </c>
      <c r="B74" s="23" t="s">
        <v>112</v>
      </c>
      <c r="C74" s="24">
        <v>1978</v>
      </c>
      <c r="D74" s="24" t="s">
        <v>17</v>
      </c>
      <c r="E74" s="24" t="s">
        <v>11</v>
      </c>
      <c r="F74" s="25" t="s">
        <v>113</v>
      </c>
      <c r="G74" s="22">
        <f>IF(ISTEXT(B74),1," ")</f>
        <v>1</v>
      </c>
      <c r="H74" s="14">
        <v>0</v>
      </c>
      <c r="I74" s="15">
        <v>18</v>
      </c>
      <c r="J74" s="15">
        <v>0</v>
      </c>
      <c r="K74" s="14">
        <v>0</v>
      </c>
      <c r="L74" s="15">
        <v>21</v>
      </c>
      <c r="M74" s="15">
        <v>56</v>
      </c>
      <c r="N74" s="16">
        <v>13</v>
      </c>
      <c r="O74" s="17">
        <f t="shared" si="2"/>
        <v>236.13</v>
      </c>
      <c r="P74" s="18">
        <v>62</v>
      </c>
      <c r="Q74" s="19">
        <f t="shared" si="3"/>
        <v>298.13</v>
      </c>
      <c r="R74" s="1">
        <f>IF(AND(ISNUMBER(Q74),ISNUMBER(Q75)),Q74+Q75,IF(ISNUMBER(Q74),Q74,IF(ISNUMBER(Q75),Q75," ")))</f>
        <v>298.13</v>
      </c>
    </row>
    <row r="75" spans="1:18" ht="12.75">
      <c r="A75" s="4">
        <v>13</v>
      </c>
      <c r="B75" s="2" t="str">
        <f>B74</f>
        <v>Шилак Александр</v>
      </c>
      <c r="C75" s="2"/>
      <c r="D75" s="2"/>
      <c r="E75" s="2"/>
      <c r="F75" s="2"/>
      <c r="G75" s="22">
        <f>IF(ISTEXT(B74),2," ")</f>
        <v>2</v>
      </c>
      <c r="H75" s="14">
        <v>0</v>
      </c>
      <c r="I75" s="15">
        <v>0</v>
      </c>
      <c r="J75" s="15">
        <v>0</v>
      </c>
      <c r="K75" s="14">
        <v>0</v>
      </c>
      <c r="L75" s="15">
        <v>0</v>
      </c>
      <c r="M75" s="15">
        <v>0</v>
      </c>
      <c r="N75" s="16">
        <v>0</v>
      </c>
      <c r="O75" s="17">
        <f t="shared" si="2"/>
        <v>0</v>
      </c>
      <c r="P75" s="18">
        <v>0</v>
      </c>
      <c r="Q75" s="19">
        <f t="shared" si="3"/>
        <v>0</v>
      </c>
      <c r="R75" s="3">
        <f>R74</f>
        <v>298.13</v>
      </c>
    </row>
    <row r="76" spans="1:18" ht="12.75">
      <c r="A76" s="4">
        <v>30</v>
      </c>
      <c r="B76" s="23" t="s">
        <v>68</v>
      </c>
      <c r="C76" s="24">
        <v>1978</v>
      </c>
      <c r="D76" s="24" t="s">
        <v>17</v>
      </c>
      <c r="E76" s="24" t="s">
        <v>21</v>
      </c>
      <c r="F76" s="24" t="s">
        <v>22</v>
      </c>
      <c r="G76" s="22">
        <f>IF(ISTEXT(B76),1," ")</f>
        <v>1</v>
      </c>
      <c r="H76" s="14">
        <v>0</v>
      </c>
      <c r="I76" s="15">
        <v>24</v>
      </c>
      <c r="J76" s="15">
        <v>0</v>
      </c>
      <c r="K76" s="14">
        <v>0</v>
      </c>
      <c r="L76" s="15">
        <v>28</v>
      </c>
      <c r="M76" s="15">
        <v>16</v>
      </c>
      <c r="N76" s="16">
        <v>1</v>
      </c>
      <c r="O76" s="17">
        <f t="shared" si="2"/>
        <v>256.01</v>
      </c>
      <c r="P76" s="18">
        <v>62</v>
      </c>
      <c r="Q76" s="19">
        <f t="shared" si="3"/>
        <v>318.01</v>
      </c>
      <c r="R76" s="1">
        <f>IF(AND(ISNUMBER(Q76),ISNUMBER(Q77)),Q76+Q77,IF(ISNUMBER(Q76),Q76,IF(ISNUMBER(Q77),Q77," ")))</f>
        <v>318.01</v>
      </c>
    </row>
    <row r="77" spans="1:18" ht="12.75">
      <c r="A77" s="4">
        <v>112</v>
      </c>
      <c r="B77" s="2" t="str">
        <f>B76</f>
        <v>Якимычев Сергей</v>
      </c>
      <c r="C77" s="2"/>
      <c r="D77" s="2"/>
      <c r="E77" s="2"/>
      <c r="F77" s="2"/>
      <c r="G77" s="13">
        <f>IF(ISTEXT(B76),2," ")</f>
        <v>2</v>
      </c>
      <c r="H77" s="14">
        <v>0</v>
      </c>
      <c r="I77" s="15">
        <v>0</v>
      </c>
      <c r="J77" s="15">
        <v>0</v>
      </c>
      <c r="K77" s="14">
        <v>0</v>
      </c>
      <c r="L77" s="15">
        <v>0</v>
      </c>
      <c r="M77" s="15">
        <v>0</v>
      </c>
      <c r="N77" s="16">
        <v>0</v>
      </c>
      <c r="O77" s="17">
        <f t="shared" si="2"/>
        <v>0</v>
      </c>
      <c r="P77" s="18">
        <v>0</v>
      </c>
      <c r="Q77" s="19">
        <f t="shared" si="3"/>
        <v>0</v>
      </c>
      <c r="R77" s="3">
        <f>R76</f>
        <v>318.01</v>
      </c>
    </row>
    <row r="78" spans="1:18" ht="12.75">
      <c r="A78" s="5">
        <v>31</v>
      </c>
      <c r="B78" s="23" t="s">
        <v>23</v>
      </c>
      <c r="C78" s="24">
        <v>1979</v>
      </c>
      <c r="D78" s="24">
        <v>3</v>
      </c>
      <c r="E78" s="24" t="s">
        <v>21</v>
      </c>
      <c r="F78" s="24" t="s">
        <v>22</v>
      </c>
      <c r="G78" s="22">
        <f>IF(ISTEXT(B78),1," ")</f>
        <v>1</v>
      </c>
      <c r="H78" s="14">
        <v>0</v>
      </c>
      <c r="I78" s="15">
        <v>22</v>
      </c>
      <c r="J78" s="15">
        <v>0</v>
      </c>
      <c r="K78" s="14">
        <v>0</v>
      </c>
      <c r="L78" s="15">
        <v>25</v>
      </c>
      <c r="M78" s="15">
        <v>42</v>
      </c>
      <c r="N78" s="16">
        <v>54</v>
      </c>
      <c r="O78" s="17">
        <f t="shared" si="2"/>
        <v>222.54</v>
      </c>
      <c r="P78" s="18">
        <v>106</v>
      </c>
      <c r="Q78" s="19">
        <f t="shared" si="3"/>
        <v>328.53999999999996</v>
      </c>
      <c r="R78" s="1">
        <f>IF(AND(ISNUMBER(Q78),ISNUMBER(Q79)),Q78+Q79,IF(ISNUMBER(Q78),Q78,IF(ISNUMBER(Q79),Q79," ")))</f>
        <v>328.53999999999996</v>
      </c>
    </row>
    <row r="79" spans="1:18" ht="12.75">
      <c r="A79" s="4">
        <v>156</v>
      </c>
      <c r="B79" s="2" t="str">
        <f>B78</f>
        <v>Резвин Сергей</v>
      </c>
      <c r="C79" s="2"/>
      <c r="D79" s="2"/>
      <c r="E79" s="2"/>
      <c r="F79" s="2"/>
      <c r="G79" s="13">
        <f>IF(ISTEXT(B78),2," ")</f>
        <v>2</v>
      </c>
      <c r="H79" s="14">
        <v>0</v>
      </c>
      <c r="I79" s="15">
        <v>0</v>
      </c>
      <c r="J79" s="15">
        <v>0</v>
      </c>
      <c r="K79" s="14">
        <v>0</v>
      </c>
      <c r="L79" s="15">
        <v>0</v>
      </c>
      <c r="M79" s="15">
        <v>0</v>
      </c>
      <c r="N79" s="16">
        <v>0</v>
      </c>
      <c r="O79" s="17">
        <f t="shared" si="2"/>
        <v>0</v>
      </c>
      <c r="P79" s="18">
        <v>0</v>
      </c>
      <c r="Q79" s="19">
        <f t="shared" si="3"/>
        <v>0</v>
      </c>
      <c r="R79" s="3">
        <f>R78</f>
        <v>328.53999999999996</v>
      </c>
    </row>
    <row r="80" spans="1:18" ht="12.75">
      <c r="A80" s="5">
        <v>32</v>
      </c>
      <c r="B80" s="23" t="s">
        <v>64</v>
      </c>
      <c r="C80" s="24">
        <v>1986</v>
      </c>
      <c r="D80" s="24" t="s">
        <v>17</v>
      </c>
      <c r="E80" s="24" t="s">
        <v>21</v>
      </c>
      <c r="F80" s="24" t="s">
        <v>22</v>
      </c>
      <c r="G80" s="22">
        <f>IF(ISTEXT(B80),1," ")</f>
        <v>1</v>
      </c>
      <c r="H80" s="14">
        <v>0</v>
      </c>
      <c r="I80" s="15">
        <v>16</v>
      </c>
      <c r="J80" s="15">
        <v>0</v>
      </c>
      <c r="K80" s="14">
        <v>0</v>
      </c>
      <c r="L80" s="15">
        <v>20</v>
      </c>
      <c r="M80" s="15">
        <v>38</v>
      </c>
      <c r="N80" s="16">
        <v>77</v>
      </c>
      <c r="O80" s="17">
        <f t="shared" si="2"/>
        <v>278.77</v>
      </c>
      <c r="P80" s="18">
        <v>60</v>
      </c>
      <c r="Q80" s="19">
        <f t="shared" si="3"/>
        <v>338.77</v>
      </c>
      <c r="R80" s="1">
        <f>IF(AND(ISNUMBER(Q80),ISNUMBER(Q81)),Q80+Q81,IF(ISNUMBER(Q80),Q80,IF(ISNUMBER(Q81),Q81," ")))</f>
        <v>338.77</v>
      </c>
    </row>
    <row r="81" spans="1:18" ht="12.75">
      <c r="A81" s="4">
        <v>152</v>
      </c>
      <c r="B81" s="2" t="str">
        <f>B80</f>
        <v>Букринский Сергей</v>
      </c>
      <c r="C81" s="2"/>
      <c r="D81" s="2"/>
      <c r="E81" s="2"/>
      <c r="F81" s="2"/>
      <c r="G81" s="22">
        <f>IF(ISTEXT(B80),2," ")</f>
        <v>2</v>
      </c>
      <c r="H81" s="14">
        <v>0</v>
      </c>
      <c r="I81" s="15">
        <v>0</v>
      </c>
      <c r="J81" s="15">
        <v>0</v>
      </c>
      <c r="K81" s="14">
        <v>0</v>
      </c>
      <c r="L81" s="15">
        <v>0</v>
      </c>
      <c r="M81" s="15">
        <v>0</v>
      </c>
      <c r="N81" s="16">
        <v>0</v>
      </c>
      <c r="O81" s="17">
        <f t="shared" si="2"/>
        <v>0</v>
      </c>
      <c r="P81" s="18">
        <v>0</v>
      </c>
      <c r="Q81" s="19">
        <f t="shared" si="3"/>
        <v>0</v>
      </c>
      <c r="R81" s="3">
        <f>R80</f>
        <v>338.77</v>
      </c>
    </row>
    <row r="82" spans="1:18" ht="12.75">
      <c r="A82" s="5">
        <v>33</v>
      </c>
      <c r="B82" s="29" t="s">
        <v>29</v>
      </c>
      <c r="C82" s="30">
        <v>1978</v>
      </c>
      <c r="D82" s="31">
        <v>3</v>
      </c>
      <c r="E82" s="30" t="s">
        <v>21</v>
      </c>
      <c r="F82" s="30" t="s">
        <v>66</v>
      </c>
      <c r="G82" s="22">
        <f>IF(ISTEXT(B82),1," ")</f>
        <v>1</v>
      </c>
      <c r="H82" s="14">
        <v>0</v>
      </c>
      <c r="I82" s="15">
        <v>17</v>
      </c>
      <c r="J82" s="15">
        <v>0</v>
      </c>
      <c r="K82" s="14">
        <v>0</v>
      </c>
      <c r="L82" s="15">
        <v>21</v>
      </c>
      <c r="M82" s="15">
        <v>52</v>
      </c>
      <c r="N82" s="16">
        <v>89</v>
      </c>
      <c r="O82" s="17">
        <f>IF(AND(ISNUMBER(I82),ISNUMBER(L82)),(K82-H82)*60^2+(L82-I82)*60+(M82-J82)+(N82)/100," ")</f>
        <v>292.89</v>
      </c>
      <c r="P82" s="18">
        <v>62</v>
      </c>
      <c r="Q82" s="19">
        <f aca="true" t="shared" si="4" ref="Q82:Q87">IF(ISNUMBER(O82),O82+P82," ")</f>
        <v>354.89</v>
      </c>
      <c r="R82" s="1">
        <f>IF(AND(ISNUMBER(Q82),ISNUMBER(Q83)),Q82+Q83,IF(ISNUMBER(Q82),Q82,IF(ISNUMBER(Q83),Q83," ")))</f>
        <v>354.89</v>
      </c>
    </row>
    <row r="83" spans="1:18" ht="12.75">
      <c r="A83" s="4">
        <v>196</v>
      </c>
      <c r="B83" s="2" t="str">
        <f>B82</f>
        <v>Рогачев Денис</v>
      </c>
      <c r="C83" s="2"/>
      <c r="D83" s="2"/>
      <c r="E83" s="2"/>
      <c r="F83" s="2"/>
      <c r="G83" s="22">
        <f>IF(ISTEXT(B82),2," ")</f>
        <v>2</v>
      </c>
      <c r="H83" s="14">
        <v>0</v>
      </c>
      <c r="I83" s="15">
        <v>0</v>
      </c>
      <c r="J83" s="15">
        <v>0</v>
      </c>
      <c r="K83" s="14">
        <v>0</v>
      </c>
      <c r="L83" s="15">
        <v>0</v>
      </c>
      <c r="M83" s="15">
        <v>0</v>
      </c>
      <c r="N83" s="16">
        <v>0</v>
      </c>
      <c r="O83" s="17">
        <f>IF(AND(ISNUMBER(I83),ISNUMBER(L83)),(K83-H83)*60^2+(L83-I83)*60+(M83-J83)+(N83)/100," ")</f>
        <v>0</v>
      </c>
      <c r="P83" s="18">
        <v>0</v>
      </c>
      <c r="Q83" s="19">
        <f t="shared" si="4"/>
        <v>0</v>
      </c>
      <c r="R83" s="3">
        <f>R82</f>
        <v>354.89</v>
      </c>
    </row>
    <row r="84" spans="1:18" ht="12.75">
      <c r="A84" s="4">
        <v>34</v>
      </c>
      <c r="B84" s="23" t="s">
        <v>25</v>
      </c>
      <c r="C84" s="24">
        <v>1958</v>
      </c>
      <c r="D84" s="24" t="s">
        <v>26</v>
      </c>
      <c r="E84" s="24" t="s">
        <v>18</v>
      </c>
      <c r="F84" s="24" t="s">
        <v>27</v>
      </c>
      <c r="G84" s="22">
        <f>IF(ISTEXT(B96),1," ")</f>
        <v>1</v>
      </c>
      <c r="H84" s="14">
        <v>0</v>
      </c>
      <c r="I84" s="15">
        <v>0</v>
      </c>
      <c r="J84" s="15">
        <v>0</v>
      </c>
      <c r="K84" s="14">
        <v>0</v>
      </c>
      <c r="L84" s="15">
        <v>0</v>
      </c>
      <c r="M84" s="15">
        <v>0</v>
      </c>
      <c r="N84" s="16">
        <v>0</v>
      </c>
      <c r="O84" s="17" t="s">
        <v>147</v>
      </c>
      <c r="P84" s="18">
        <v>0</v>
      </c>
      <c r="Q84" s="19" t="str">
        <f t="shared" si="4"/>
        <v> </v>
      </c>
      <c r="R84" s="1" t="str">
        <f>IF(AND(ISNUMBER(Q84),ISNUMBER(Q85)),Q84+Q85,IF(ISNUMBER(Q84),Q84,IF(ISNUMBER(Q85),Q85," ")))</f>
        <v> </v>
      </c>
    </row>
    <row r="85" spans="1:18" ht="12.75">
      <c r="A85" s="4">
        <v>167</v>
      </c>
      <c r="B85" s="2" t="str">
        <f>B84</f>
        <v>Новиков Александр</v>
      </c>
      <c r="C85" s="2"/>
      <c r="D85" s="2"/>
      <c r="E85" s="2"/>
      <c r="F85" s="2"/>
      <c r="G85" s="22">
        <f>IF(ISTEXT(B96),2," ")</f>
        <v>2</v>
      </c>
      <c r="H85" s="14">
        <v>0</v>
      </c>
      <c r="I85" s="15">
        <v>0</v>
      </c>
      <c r="J85" s="15">
        <v>0</v>
      </c>
      <c r="K85" s="14">
        <v>0</v>
      </c>
      <c r="L85" s="15">
        <v>0</v>
      </c>
      <c r="M85" s="15">
        <v>0</v>
      </c>
      <c r="N85" s="16">
        <v>0</v>
      </c>
      <c r="O85" s="17" t="s">
        <v>147</v>
      </c>
      <c r="P85" s="18">
        <v>0</v>
      </c>
      <c r="Q85" s="19" t="str">
        <f t="shared" si="4"/>
        <v> </v>
      </c>
      <c r="R85" s="3" t="str">
        <f>R84</f>
        <v> </v>
      </c>
    </row>
    <row r="86" spans="1:18" ht="12.75">
      <c r="A86" s="5">
        <v>35</v>
      </c>
      <c r="B86" s="23" t="s">
        <v>74</v>
      </c>
      <c r="C86" s="24">
        <v>1975</v>
      </c>
      <c r="D86" s="24" t="s">
        <v>36</v>
      </c>
      <c r="E86" s="24" t="s">
        <v>18</v>
      </c>
      <c r="F86" s="24" t="s">
        <v>27</v>
      </c>
      <c r="G86" s="22">
        <f>IF(ISTEXT(B86),1," ")</f>
        <v>1</v>
      </c>
      <c r="H86" s="14">
        <v>0</v>
      </c>
      <c r="I86" s="15">
        <v>0</v>
      </c>
      <c r="J86" s="15">
        <v>0</v>
      </c>
      <c r="K86" s="14">
        <v>0</v>
      </c>
      <c r="L86" s="15">
        <v>0</v>
      </c>
      <c r="M86" s="15">
        <v>0</v>
      </c>
      <c r="N86" s="16">
        <v>0</v>
      </c>
      <c r="O86" s="17" t="s">
        <v>147</v>
      </c>
      <c r="P86" s="18">
        <v>0</v>
      </c>
      <c r="Q86" s="19" t="str">
        <f t="shared" si="4"/>
        <v> </v>
      </c>
      <c r="R86" s="1" t="str">
        <f>IF(AND(ISNUMBER(Q86),ISNUMBER(Q87)),Q86+Q87,IF(ISNUMBER(Q86),Q86,IF(ISNUMBER(Q87),Q87," ")))</f>
        <v> </v>
      </c>
    </row>
    <row r="87" spans="1:18" ht="12.75">
      <c r="A87" s="4">
        <v>117</v>
      </c>
      <c r="B87" s="2" t="str">
        <f>B86</f>
        <v>Челядинский Сергей</v>
      </c>
      <c r="C87" s="2"/>
      <c r="D87" s="2"/>
      <c r="E87" s="2"/>
      <c r="F87" s="2"/>
      <c r="G87" s="22">
        <f>IF(ISTEXT(B86),2," ")</f>
        <v>2</v>
      </c>
      <c r="H87" s="14">
        <v>0</v>
      </c>
      <c r="I87" s="15">
        <v>0</v>
      </c>
      <c r="J87" s="15">
        <v>0</v>
      </c>
      <c r="K87" s="14">
        <v>0</v>
      </c>
      <c r="L87" s="15">
        <v>0</v>
      </c>
      <c r="M87" s="15">
        <v>0</v>
      </c>
      <c r="N87" s="16">
        <v>0</v>
      </c>
      <c r="O87" s="17" t="s">
        <v>147</v>
      </c>
      <c r="P87" s="18">
        <v>0</v>
      </c>
      <c r="Q87" s="19" t="str">
        <f t="shared" si="4"/>
        <v> </v>
      </c>
      <c r="R87" s="3" t="str">
        <f>R86</f>
        <v> </v>
      </c>
    </row>
    <row r="89" spans="1:18" ht="13.5" thickBot="1">
      <c r="A89" s="157" t="s">
        <v>130</v>
      </c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</row>
    <row r="90" spans="1:18" ht="46.5" customHeight="1">
      <c r="A90" s="80"/>
      <c r="B90" s="141" t="s">
        <v>132</v>
      </c>
      <c r="C90" s="8"/>
      <c r="D90" s="154" t="s">
        <v>16</v>
      </c>
      <c r="E90" s="21"/>
      <c r="F90" s="8"/>
      <c r="G90" s="143" t="s">
        <v>0</v>
      </c>
      <c r="H90" s="145" t="s">
        <v>1</v>
      </c>
      <c r="I90" s="146"/>
      <c r="J90" s="147"/>
      <c r="K90" s="145" t="s">
        <v>2</v>
      </c>
      <c r="L90" s="146"/>
      <c r="M90" s="146"/>
      <c r="N90" s="147"/>
      <c r="O90" s="148" t="s">
        <v>150</v>
      </c>
      <c r="P90" s="141" t="s">
        <v>151</v>
      </c>
      <c r="Q90" s="141" t="s">
        <v>149</v>
      </c>
      <c r="R90" s="141" t="s">
        <v>148</v>
      </c>
    </row>
    <row r="91" spans="1:18" ht="38.25">
      <c r="A91" s="81" t="s">
        <v>10</v>
      </c>
      <c r="B91" s="153"/>
      <c r="C91" s="20" t="s">
        <v>14</v>
      </c>
      <c r="D91" s="155"/>
      <c r="E91" s="20" t="s">
        <v>15</v>
      </c>
      <c r="F91" s="9" t="s">
        <v>133</v>
      </c>
      <c r="G91" s="144"/>
      <c r="H91" s="10" t="s">
        <v>5</v>
      </c>
      <c r="I91" s="11" t="s">
        <v>6</v>
      </c>
      <c r="J91" s="12" t="s">
        <v>7</v>
      </c>
      <c r="K91" s="10" t="s">
        <v>5</v>
      </c>
      <c r="L91" s="11" t="s">
        <v>6</v>
      </c>
      <c r="M91" s="11" t="s">
        <v>7</v>
      </c>
      <c r="N91" s="12" t="s">
        <v>8</v>
      </c>
      <c r="O91" s="149"/>
      <c r="P91" s="142"/>
      <c r="Q91" s="142"/>
      <c r="R91" s="142"/>
    </row>
    <row r="92" spans="1:18" s="49" customFormat="1" ht="12.75">
      <c r="A92" s="110">
        <v>1</v>
      </c>
      <c r="B92" s="39" t="s">
        <v>92</v>
      </c>
      <c r="C92" s="40">
        <v>1984</v>
      </c>
      <c r="D92" s="40" t="s">
        <v>36</v>
      </c>
      <c r="E92" s="40" t="s">
        <v>18</v>
      </c>
      <c r="F92" s="40" t="s">
        <v>53</v>
      </c>
      <c r="G92" s="41">
        <f>IF(ISTEXT(B92),1," ")</f>
        <v>1</v>
      </c>
      <c r="H92" s="42">
        <v>0</v>
      </c>
      <c r="I92" s="43">
        <v>55</v>
      </c>
      <c r="J92" s="43">
        <v>0</v>
      </c>
      <c r="K92" s="42">
        <v>0</v>
      </c>
      <c r="L92" s="43">
        <v>57</v>
      </c>
      <c r="M92" s="43">
        <v>23</v>
      </c>
      <c r="N92" s="44">
        <v>67</v>
      </c>
      <c r="O92" s="45">
        <f aca="true" t="shared" si="5" ref="O92:O107">IF(AND(ISNUMBER(I92),ISNUMBER(L92)),(K92-H92)*60^2+(L92-I92)*60+(M92-J92)+(N92)/100," ")</f>
        <v>143.67</v>
      </c>
      <c r="P92" s="46">
        <v>4</v>
      </c>
      <c r="Q92" s="47">
        <f aca="true" t="shared" si="6" ref="Q92:Q107">IF(ISNUMBER(O92),O92+P92," ")</f>
        <v>147.67</v>
      </c>
      <c r="R92" s="48">
        <f>IF(AND(ISNUMBER(Q92),ISNUMBER(Q93)),Q92+Q93,IF(ISNUMBER(Q92),Q92,IF(ISNUMBER(Q93),Q93," ")))</f>
        <v>296.87</v>
      </c>
    </row>
    <row r="93" spans="1:18" s="49" customFormat="1" ht="12.75">
      <c r="A93" s="50" t="s">
        <v>116</v>
      </c>
      <c r="B93" s="51" t="str">
        <f>B92</f>
        <v>Казак Александр</v>
      </c>
      <c r="C93" s="135"/>
      <c r="D93" s="135"/>
      <c r="E93" s="135"/>
      <c r="F93" s="135"/>
      <c r="G93" s="136">
        <f>IF(ISTEXT(B92),2," ")</f>
        <v>2</v>
      </c>
      <c r="H93" s="42">
        <v>2</v>
      </c>
      <c r="I93" s="43">
        <v>15</v>
      </c>
      <c r="J93" s="43">
        <v>0</v>
      </c>
      <c r="K93" s="42">
        <v>2</v>
      </c>
      <c r="L93" s="43">
        <v>17</v>
      </c>
      <c r="M93" s="43">
        <v>29</v>
      </c>
      <c r="N93" s="44">
        <v>20</v>
      </c>
      <c r="O93" s="45">
        <f t="shared" si="5"/>
        <v>149.2</v>
      </c>
      <c r="P93" s="46">
        <v>0</v>
      </c>
      <c r="Q93" s="47">
        <f t="shared" si="6"/>
        <v>149.2</v>
      </c>
      <c r="R93" s="52">
        <f>R92</f>
        <v>296.87</v>
      </c>
    </row>
    <row r="94" spans="1:18" s="49" customFormat="1" ht="12.75">
      <c r="A94" s="110">
        <v>2</v>
      </c>
      <c r="B94" s="39" t="s">
        <v>93</v>
      </c>
      <c r="C94" s="40">
        <v>1980</v>
      </c>
      <c r="D94" s="40" t="s">
        <v>36</v>
      </c>
      <c r="E94" s="40" t="s">
        <v>18</v>
      </c>
      <c r="F94" s="54" t="s">
        <v>19</v>
      </c>
      <c r="G94" s="41">
        <f>IF(ISTEXT(B94),1," ")</f>
        <v>1</v>
      </c>
      <c r="H94" s="42">
        <v>0</v>
      </c>
      <c r="I94" s="43">
        <v>56</v>
      </c>
      <c r="J94" s="43">
        <v>0</v>
      </c>
      <c r="K94" s="42">
        <v>0</v>
      </c>
      <c r="L94" s="43">
        <v>58</v>
      </c>
      <c r="M94" s="43">
        <v>29</v>
      </c>
      <c r="N94" s="44">
        <v>7</v>
      </c>
      <c r="O94" s="45">
        <f t="shared" si="5"/>
        <v>149.07</v>
      </c>
      <c r="P94" s="46">
        <v>0</v>
      </c>
      <c r="Q94" s="47">
        <f t="shared" si="6"/>
        <v>149.07</v>
      </c>
      <c r="R94" s="48">
        <f>IF(AND(ISNUMBER(Q94),ISNUMBER(Q95)),Q94+Q95,IF(ISNUMBER(Q94),Q94,IF(ISNUMBER(Q95),Q95," ")))</f>
        <v>300.29999999999995</v>
      </c>
    </row>
    <row r="95" spans="1:18" s="49" customFormat="1" ht="12.75">
      <c r="A95" s="50">
        <v>197</v>
      </c>
      <c r="B95" s="51" t="str">
        <f>B94</f>
        <v>Головаченко Ден.</v>
      </c>
      <c r="C95" s="51"/>
      <c r="D95" s="51"/>
      <c r="E95" s="51"/>
      <c r="F95" s="51"/>
      <c r="G95" s="41">
        <f>IF(ISTEXT(B94),2," ")</f>
        <v>2</v>
      </c>
      <c r="H95" s="42">
        <v>2</v>
      </c>
      <c r="I95" s="43">
        <v>14</v>
      </c>
      <c r="J95" s="43">
        <v>0</v>
      </c>
      <c r="K95" s="42">
        <v>2</v>
      </c>
      <c r="L95" s="43">
        <v>16</v>
      </c>
      <c r="M95" s="43">
        <v>31</v>
      </c>
      <c r="N95" s="44">
        <v>23</v>
      </c>
      <c r="O95" s="45">
        <f t="shared" si="5"/>
        <v>151.23</v>
      </c>
      <c r="P95" s="46">
        <v>0</v>
      </c>
      <c r="Q95" s="47">
        <f t="shared" si="6"/>
        <v>151.23</v>
      </c>
      <c r="R95" s="52">
        <f>R94</f>
        <v>300.29999999999995</v>
      </c>
    </row>
    <row r="96" spans="1:18" s="49" customFormat="1" ht="12.75">
      <c r="A96" s="110">
        <v>3</v>
      </c>
      <c r="B96" s="39" t="s">
        <v>91</v>
      </c>
      <c r="C96" s="40">
        <v>1987</v>
      </c>
      <c r="D96" s="40" t="s">
        <v>36</v>
      </c>
      <c r="E96" s="40" t="s">
        <v>18</v>
      </c>
      <c r="F96" s="40" t="s">
        <v>53</v>
      </c>
      <c r="G96" s="41">
        <f>IF(ISTEXT(B96),1," ")</f>
        <v>1</v>
      </c>
      <c r="H96" s="42">
        <v>0</v>
      </c>
      <c r="I96" s="43">
        <v>54</v>
      </c>
      <c r="J96" s="43">
        <v>0</v>
      </c>
      <c r="K96" s="42">
        <v>0</v>
      </c>
      <c r="L96" s="43">
        <v>56</v>
      </c>
      <c r="M96" s="43">
        <v>31</v>
      </c>
      <c r="N96" s="44">
        <v>73</v>
      </c>
      <c r="O96" s="45">
        <f t="shared" si="5"/>
        <v>151.73</v>
      </c>
      <c r="P96" s="46">
        <v>4</v>
      </c>
      <c r="Q96" s="47">
        <f t="shared" si="6"/>
        <v>155.73</v>
      </c>
      <c r="R96" s="48">
        <f>IF(AND(ISNUMBER(Q96),ISNUMBER(Q97)),Q96+Q97,IF(ISNUMBER(Q96),Q96,IF(ISNUMBER(Q97),Q97," ")))</f>
        <v>302.84000000000003</v>
      </c>
    </row>
    <row r="97" spans="1:18" s="49" customFormat="1" ht="12.75">
      <c r="A97" s="50">
        <v>18</v>
      </c>
      <c r="B97" s="51" t="str">
        <f>B96</f>
        <v>Третьяк Виктор</v>
      </c>
      <c r="C97" s="51"/>
      <c r="D97" s="51"/>
      <c r="E97" s="51"/>
      <c r="F97" s="51"/>
      <c r="G97" s="41">
        <f>IF(ISTEXT(B96),2," ")</f>
        <v>2</v>
      </c>
      <c r="H97" s="42">
        <v>2</v>
      </c>
      <c r="I97" s="43">
        <v>13</v>
      </c>
      <c r="J97" s="43">
        <v>0</v>
      </c>
      <c r="K97" s="42">
        <v>2</v>
      </c>
      <c r="L97" s="43">
        <v>15</v>
      </c>
      <c r="M97" s="43">
        <v>25</v>
      </c>
      <c r="N97" s="44">
        <v>11</v>
      </c>
      <c r="O97" s="45">
        <f t="shared" si="5"/>
        <v>145.11</v>
      </c>
      <c r="P97" s="46">
        <v>2</v>
      </c>
      <c r="Q97" s="47">
        <f t="shared" si="6"/>
        <v>147.11</v>
      </c>
      <c r="R97" s="52">
        <f>R96</f>
        <v>302.84000000000003</v>
      </c>
    </row>
    <row r="98" spans="1:18" s="49" customFormat="1" ht="12.75">
      <c r="A98" s="50">
        <v>4</v>
      </c>
      <c r="B98" s="53" t="s">
        <v>86</v>
      </c>
      <c r="C98" s="40">
        <v>1987</v>
      </c>
      <c r="D98" s="54" t="s">
        <v>36</v>
      </c>
      <c r="E98" s="40" t="s">
        <v>18</v>
      </c>
      <c r="F98" s="40" t="s">
        <v>82</v>
      </c>
      <c r="G98" s="41">
        <f>IF(ISTEXT(B98),1," ")</f>
        <v>1</v>
      </c>
      <c r="H98" s="42">
        <v>0</v>
      </c>
      <c r="I98" s="43">
        <v>15</v>
      </c>
      <c r="J98" s="43">
        <v>0</v>
      </c>
      <c r="K98" s="42">
        <v>0</v>
      </c>
      <c r="L98" s="43">
        <v>17</v>
      </c>
      <c r="M98" s="43">
        <v>54</v>
      </c>
      <c r="N98" s="44">
        <v>56</v>
      </c>
      <c r="O98" s="45">
        <f t="shared" si="5"/>
        <v>174.56</v>
      </c>
      <c r="P98" s="46">
        <v>4</v>
      </c>
      <c r="Q98" s="47">
        <f t="shared" si="6"/>
        <v>178.56</v>
      </c>
      <c r="R98" s="48">
        <f>IF(AND(ISNUMBER(Q98),ISNUMBER(Q99)),Q98+Q99,IF(ISNUMBER(Q98),Q98,IF(ISNUMBER(Q99),Q99," ")))</f>
        <v>351.51</v>
      </c>
    </row>
    <row r="99" spans="1:18" s="49" customFormat="1" ht="12.75">
      <c r="A99" s="50">
        <v>122</v>
      </c>
      <c r="B99" s="51" t="str">
        <f>B98</f>
        <v>Гуринович Сергей</v>
      </c>
      <c r="C99" s="51"/>
      <c r="D99" s="51"/>
      <c r="E99" s="51"/>
      <c r="F99" s="51"/>
      <c r="G99" s="41">
        <f>IF(ISTEXT(B98),2," ")</f>
        <v>2</v>
      </c>
      <c r="H99" s="42">
        <v>2</v>
      </c>
      <c r="I99" s="43">
        <v>1</v>
      </c>
      <c r="J99" s="43">
        <v>0</v>
      </c>
      <c r="K99" s="42">
        <v>2</v>
      </c>
      <c r="L99" s="43">
        <v>3</v>
      </c>
      <c r="M99" s="43">
        <v>46</v>
      </c>
      <c r="N99" s="44">
        <v>95</v>
      </c>
      <c r="O99" s="45">
        <f t="shared" si="5"/>
        <v>166.95</v>
      </c>
      <c r="P99" s="46">
        <v>6</v>
      </c>
      <c r="Q99" s="47">
        <f t="shared" si="6"/>
        <v>172.95</v>
      </c>
      <c r="R99" s="52">
        <f>R98</f>
        <v>351.51</v>
      </c>
    </row>
    <row r="100" spans="1:18" s="49" customFormat="1" ht="12.75">
      <c r="A100" s="110">
        <v>5</v>
      </c>
      <c r="B100" s="53" t="s">
        <v>85</v>
      </c>
      <c r="C100" s="40">
        <v>1986</v>
      </c>
      <c r="D100" s="40" t="s">
        <v>26</v>
      </c>
      <c r="E100" s="40" t="s">
        <v>18</v>
      </c>
      <c r="F100" s="40" t="s">
        <v>82</v>
      </c>
      <c r="G100" s="41">
        <f>IF(ISTEXT(B100),1," ")</f>
        <v>1</v>
      </c>
      <c r="H100" s="42">
        <v>0</v>
      </c>
      <c r="I100" s="43">
        <v>53</v>
      </c>
      <c r="J100" s="43">
        <v>0</v>
      </c>
      <c r="K100" s="42">
        <v>0</v>
      </c>
      <c r="L100" s="43">
        <v>56</v>
      </c>
      <c r="M100" s="43">
        <v>15</v>
      </c>
      <c r="N100" s="44">
        <v>39</v>
      </c>
      <c r="O100" s="45">
        <f t="shared" si="5"/>
        <v>195.39</v>
      </c>
      <c r="P100" s="46">
        <v>6</v>
      </c>
      <c r="Q100" s="47">
        <f t="shared" si="6"/>
        <v>201.39</v>
      </c>
      <c r="R100" s="48">
        <f>IF(AND(ISNUMBER(Q100),ISNUMBER(Q101)),Q100+Q101,IF(ISNUMBER(Q100),Q100,IF(ISNUMBER(Q101),Q101," ")))</f>
        <v>449.25</v>
      </c>
    </row>
    <row r="101" spans="1:18" s="49" customFormat="1" ht="12.75">
      <c r="A101" s="50">
        <v>147</v>
      </c>
      <c r="B101" s="51" t="str">
        <f>B100</f>
        <v>Лаврецкий Александр</v>
      </c>
      <c r="C101" s="51"/>
      <c r="D101" s="51"/>
      <c r="E101" s="51"/>
      <c r="F101" s="51"/>
      <c r="G101" s="136">
        <f>IF(ISTEXT(B100),2," ")</f>
        <v>2</v>
      </c>
      <c r="H101" s="42">
        <v>2</v>
      </c>
      <c r="I101" s="43">
        <v>12</v>
      </c>
      <c r="J101" s="43">
        <v>0</v>
      </c>
      <c r="K101" s="42">
        <v>2</v>
      </c>
      <c r="L101" s="43">
        <v>15</v>
      </c>
      <c r="M101" s="43">
        <v>13</v>
      </c>
      <c r="N101" s="44">
        <v>86</v>
      </c>
      <c r="O101" s="45">
        <f t="shared" si="5"/>
        <v>193.86</v>
      </c>
      <c r="P101" s="46">
        <v>54</v>
      </c>
      <c r="Q101" s="47">
        <f t="shared" si="6"/>
        <v>247.86</v>
      </c>
      <c r="R101" s="52">
        <f>R100</f>
        <v>449.25</v>
      </c>
    </row>
    <row r="102" spans="1:18" ht="12.75">
      <c r="A102" s="4">
        <v>6</v>
      </c>
      <c r="B102" s="23" t="s">
        <v>81</v>
      </c>
      <c r="C102" s="30">
        <v>1993</v>
      </c>
      <c r="D102" s="31">
        <v>1</v>
      </c>
      <c r="E102" s="30" t="s">
        <v>18</v>
      </c>
      <c r="F102" s="30" t="s">
        <v>82</v>
      </c>
      <c r="G102" s="22">
        <f>IF(ISTEXT(B102),1," ")</f>
        <v>1</v>
      </c>
      <c r="H102" s="14">
        <v>0</v>
      </c>
      <c r="I102" s="15">
        <v>51</v>
      </c>
      <c r="J102" s="15">
        <v>0</v>
      </c>
      <c r="K102" s="14">
        <v>0</v>
      </c>
      <c r="L102" s="15">
        <v>54</v>
      </c>
      <c r="M102" s="15">
        <v>31</v>
      </c>
      <c r="N102" s="16">
        <v>98</v>
      </c>
      <c r="O102" s="17">
        <f t="shared" si="5"/>
        <v>211.98</v>
      </c>
      <c r="P102" s="18">
        <v>10</v>
      </c>
      <c r="Q102" s="19">
        <f t="shared" si="6"/>
        <v>221.98</v>
      </c>
      <c r="R102" s="1">
        <f>IF(AND(ISNUMBER(Q102),ISNUMBER(Q103)),Q102+Q103,IF(ISNUMBER(Q102),Q102,IF(ISNUMBER(Q103),Q103," ")))</f>
        <v>221.98</v>
      </c>
    </row>
    <row r="103" spans="1:18" ht="12.75">
      <c r="A103" s="4">
        <v>102</v>
      </c>
      <c r="B103" s="2" t="str">
        <f>B102</f>
        <v>Глаз Дмитрий</v>
      </c>
      <c r="C103" s="2"/>
      <c r="D103" s="2"/>
      <c r="E103" s="2"/>
      <c r="F103" s="2"/>
      <c r="G103" s="22">
        <f>IF(ISTEXT(B102),2," ")</f>
        <v>2</v>
      </c>
      <c r="H103" s="14">
        <v>0</v>
      </c>
      <c r="I103" s="15">
        <v>0</v>
      </c>
      <c r="J103" s="15">
        <v>0</v>
      </c>
      <c r="K103" s="14">
        <v>0</v>
      </c>
      <c r="L103" s="15">
        <v>0</v>
      </c>
      <c r="M103" s="15">
        <v>0</v>
      </c>
      <c r="N103" s="16">
        <v>0</v>
      </c>
      <c r="O103" s="17">
        <f t="shared" si="5"/>
        <v>0</v>
      </c>
      <c r="P103" s="18">
        <v>0</v>
      </c>
      <c r="Q103" s="19">
        <f t="shared" si="6"/>
        <v>0</v>
      </c>
      <c r="R103" s="3">
        <f>R102</f>
        <v>221.98</v>
      </c>
    </row>
    <row r="104" spans="1:18" ht="12.75">
      <c r="A104" s="4">
        <v>7</v>
      </c>
      <c r="B104" s="29" t="s">
        <v>89</v>
      </c>
      <c r="C104" s="30">
        <v>1993</v>
      </c>
      <c r="D104" s="31">
        <v>1</v>
      </c>
      <c r="E104" s="30" t="s">
        <v>20</v>
      </c>
      <c r="F104" s="30" t="s">
        <v>13</v>
      </c>
      <c r="G104" s="22">
        <f>IF(ISTEXT(B104),1," ")</f>
        <v>1</v>
      </c>
      <c r="H104" s="14">
        <v>0</v>
      </c>
      <c r="I104" s="15">
        <v>52</v>
      </c>
      <c r="J104" s="15">
        <v>0</v>
      </c>
      <c r="K104" s="14">
        <v>0</v>
      </c>
      <c r="L104" s="15">
        <v>55</v>
      </c>
      <c r="M104" s="15">
        <v>46</v>
      </c>
      <c r="N104" s="16">
        <v>20</v>
      </c>
      <c r="O104" s="17">
        <f t="shared" si="5"/>
        <v>226.2</v>
      </c>
      <c r="P104" s="18">
        <v>8</v>
      </c>
      <c r="Q104" s="19">
        <f t="shared" si="6"/>
        <v>234.2</v>
      </c>
      <c r="R104" s="1">
        <f>IF(AND(ISNUMBER(Q104),ISNUMBER(Q105)),Q104+Q105,IF(ISNUMBER(Q104),Q104,IF(ISNUMBER(Q105),Q105," ")))</f>
        <v>234.2</v>
      </c>
    </row>
    <row r="105" spans="1:18" ht="12.75">
      <c r="A105" s="4">
        <v>105</v>
      </c>
      <c r="B105" s="2" t="str">
        <f>B104</f>
        <v>Ельцов Геннадий</v>
      </c>
      <c r="C105" s="2"/>
      <c r="D105" s="2"/>
      <c r="E105" s="2"/>
      <c r="F105" s="2"/>
      <c r="G105" s="22">
        <f>IF(ISTEXT(B104),2," ")</f>
        <v>2</v>
      </c>
      <c r="H105" s="14">
        <v>0</v>
      </c>
      <c r="I105" s="15">
        <v>0</v>
      </c>
      <c r="J105" s="15">
        <v>0</v>
      </c>
      <c r="K105" s="14">
        <v>0</v>
      </c>
      <c r="L105" s="15">
        <v>0</v>
      </c>
      <c r="M105" s="15">
        <v>0</v>
      </c>
      <c r="N105" s="16">
        <v>0</v>
      </c>
      <c r="O105" s="17">
        <f t="shared" si="5"/>
        <v>0</v>
      </c>
      <c r="P105" s="18">
        <v>0</v>
      </c>
      <c r="Q105" s="19">
        <f t="shared" si="6"/>
        <v>0</v>
      </c>
      <c r="R105" s="3">
        <f>R104</f>
        <v>234.2</v>
      </c>
    </row>
    <row r="106" spans="1:18" ht="12.75">
      <c r="A106" s="4">
        <v>8</v>
      </c>
      <c r="B106" s="29" t="s">
        <v>83</v>
      </c>
      <c r="C106" s="30">
        <v>1987</v>
      </c>
      <c r="D106" s="30" t="s">
        <v>26</v>
      </c>
      <c r="E106" s="30" t="s">
        <v>18</v>
      </c>
      <c r="F106" s="30" t="s">
        <v>56</v>
      </c>
      <c r="G106" s="22">
        <f>IF(ISTEXT(B106),1," ")</f>
        <v>1</v>
      </c>
      <c r="H106" s="14">
        <v>0</v>
      </c>
      <c r="I106" s="15">
        <v>50</v>
      </c>
      <c r="J106" s="15">
        <v>0</v>
      </c>
      <c r="K106" s="14">
        <v>0</v>
      </c>
      <c r="L106" s="15">
        <v>53</v>
      </c>
      <c r="M106" s="15">
        <v>33</v>
      </c>
      <c r="N106" s="16">
        <v>13</v>
      </c>
      <c r="O106" s="17">
        <f t="shared" si="5"/>
        <v>213.13</v>
      </c>
      <c r="P106" s="18">
        <v>56</v>
      </c>
      <c r="Q106" s="19">
        <f t="shared" si="6"/>
        <v>269.13</v>
      </c>
      <c r="R106" s="1">
        <f>IF(AND(ISNUMBER(Q106),ISNUMBER(Q107)),Q106+Q107,IF(ISNUMBER(Q106),Q106,IF(ISNUMBER(Q107),Q107," ")))</f>
        <v>269.13</v>
      </c>
    </row>
    <row r="107" spans="1:18" ht="12.75">
      <c r="A107" s="4">
        <v>176</v>
      </c>
      <c r="B107" s="2" t="str">
        <f>B106</f>
        <v>Жук Григорий</v>
      </c>
      <c r="C107" s="2"/>
      <c r="D107" s="2"/>
      <c r="E107" s="2"/>
      <c r="F107" s="2"/>
      <c r="G107" s="22">
        <f>IF(ISTEXT(B106),2," ")</f>
        <v>2</v>
      </c>
      <c r="H107" s="14">
        <v>0</v>
      </c>
      <c r="I107" s="15">
        <v>0</v>
      </c>
      <c r="J107" s="15">
        <v>0</v>
      </c>
      <c r="K107" s="14">
        <v>0</v>
      </c>
      <c r="L107" s="15">
        <v>0</v>
      </c>
      <c r="M107" s="15">
        <v>0</v>
      </c>
      <c r="N107" s="16">
        <v>0</v>
      </c>
      <c r="O107" s="17">
        <f t="shared" si="5"/>
        <v>0</v>
      </c>
      <c r="P107" s="18">
        <v>0</v>
      </c>
      <c r="Q107" s="19">
        <f t="shared" si="6"/>
        <v>0</v>
      </c>
      <c r="R107" s="3">
        <f>R106</f>
        <v>269.13</v>
      </c>
    </row>
    <row r="111" spans="1:18" ht="13.5" thickBot="1">
      <c r="A111" s="157" t="s">
        <v>131</v>
      </c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</row>
    <row r="112" spans="1:18" ht="12.75" customHeight="1">
      <c r="A112" s="80"/>
      <c r="B112" s="141" t="s">
        <v>132</v>
      </c>
      <c r="C112" s="8"/>
      <c r="D112" s="154" t="s">
        <v>16</v>
      </c>
      <c r="E112" s="21"/>
      <c r="F112" s="8"/>
      <c r="G112" s="143" t="s">
        <v>0</v>
      </c>
      <c r="H112" s="145" t="s">
        <v>1</v>
      </c>
      <c r="I112" s="146"/>
      <c r="J112" s="147"/>
      <c r="K112" s="145" t="s">
        <v>2</v>
      </c>
      <c r="L112" s="146"/>
      <c r="M112" s="146"/>
      <c r="N112" s="147"/>
      <c r="O112" s="148" t="s">
        <v>150</v>
      </c>
      <c r="P112" s="141" t="s">
        <v>151</v>
      </c>
      <c r="Q112" s="141" t="s">
        <v>149</v>
      </c>
      <c r="R112" s="141" t="s">
        <v>148</v>
      </c>
    </row>
    <row r="113" spans="1:18" ht="46.5" customHeight="1">
      <c r="A113" s="81" t="s">
        <v>10</v>
      </c>
      <c r="B113" s="153"/>
      <c r="C113" s="20" t="s">
        <v>14</v>
      </c>
      <c r="D113" s="155"/>
      <c r="E113" s="20" t="s">
        <v>15</v>
      </c>
      <c r="F113" s="9" t="s">
        <v>133</v>
      </c>
      <c r="G113" s="144"/>
      <c r="H113" s="10" t="s">
        <v>5</v>
      </c>
      <c r="I113" s="11" t="s">
        <v>6</v>
      </c>
      <c r="J113" s="12" t="s">
        <v>7</v>
      </c>
      <c r="K113" s="10" t="s">
        <v>5</v>
      </c>
      <c r="L113" s="11" t="s">
        <v>6</v>
      </c>
      <c r="M113" s="11" t="s">
        <v>7</v>
      </c>
      <c r="N113" s="12" t="s">
        <v>8</v>
      </c>
      <c r="O113" s="149"/>
      <c r="P113" s="142"/>
      <c r="Q113" s="142"/>
      <c r="R113" s="142"/>
    </row>
    <row r="114" spans="1:18" s="49" customFormat="1" ht="12.75">
      <c r="A114" s="110">
        <v>1</v>
      </c>
      <c r="B114" s="39" t="s">
        <v>105</v>
      </c>
      <c r="C114" s="40">
        <v>1986</v>
      </c>
      <c r="D114" s="40" t="s">
        <v>36</v>
      </c>
      <c r="E114" s="40" t="s">
        <v>18</v>
      </c>
      <c r="F114" s="40" t="s">
        <v>53</v>
      </c>
      <c r="G114" s="41">
        <f>IF(ISTEXT(B114),1," ")</f>
        <v>1</v>
      </c>
      <c r="H114" s="42">
        <v>1</v>
      </c>
      <c r="I114" s="43">
        <v>6</v>
      </c>
      <c r="J114" s="43">
        <v>0</v>
      </c>
      <c r="K114" s="44">
        <v>1</v>
      </c>
      <c r="L114" s="43">
        <v>8</v>
      </c>
      <c r="M114" s="43">
        <v>40</v>
      </c>
      <c r="N114" s="44">
        <v>22</v>
      </c>
      <c r="O114" s="45">
        <f aca="true" t="shared" si="7" ref="O114:O131">IF(AND(ISNUMBER(I114),ISNUMBER(L114)),(K114-H114)*60^2+(L114-I114)*60+(M114-J114)+(N114)/100," ")</f>
        <v>160.22</v>
      </c>
      <c r="P114" s="46">
        <v>2</v>
      </c>
      <c r="Q114" s="47">
        <f aca="true" t="shared" si="8" ref="Q114:Q133">IF(ISNUMBER(O114),O114+P114," ")</f>
        <v>162.22</v>
      </c>
      <c r="R114" s="48">
        <f>IF(AND(ISNUMBER(Q114),ISNUMBER(Q115)),Q114+Q115,IF(ISNUMBER(Q114),Q114,IF(ISNUMBER(Q115),Q115," ")))</f>
        <v>326.53999999999996</v>
      </c>
    </row>
    <row r="115" spans="1:18" s="49" customFormat="1" ht="12.75">
      <c r="A115" s="50">
        <v>125</v>
      </c>
      <c r="B115" s="51" t="str">
        <f>B114</f>
        <v>Исмаилова Севинч</v>
      </c>
      <c r="C115" s="135"/>
      <c r="D115" s="135"/>
      <c r="E115" s="135"/>
      <c r="F115" s="135"/>
      <c r="G115" s="136">
        <f>IF(ISTEXT(B114),2," ")</f>
        <v>2</v>
      </c>
      <c r="H115" s="42">
        <v>2</v>
      </c>
      <c r="I115" s="43">
        <v>20</v>
      </c>
      <c r="J115" s="43">
        <v>0</v>
      </c>
      <c r="K115" s="42">
        <v>2</v>
      </c>
      <c r="L115" s="43">
        <v>22</v>
      </c>
      <c r="M115" s="43">
        <v>40</v>
      </c>
      <c r="N115" s="44">
        <v>32</v>
      </c>
      <c r="O115" s="45">
        <f t="shared" si="7"/>
        <v>160.32</v>
      </c>
      <c r="P115" s="46">
        <v>4</v>
      </c>
      <c r="Q115" s="47">
        <f t="shared" si="8"/>
        <v>164.32</v>
      </c>
      <c r="R115" s="52">
        <f>R114</f>
        <v>326.53999999999996</v>
      </c>
    </row>
    <row r="116" spans="1:18" s="49" customFormat="1" ht="12.75">
      <c r="A116" s="110">
        <v>2</v>
      </c>
      <c r="B116" s="39" t="s">
        <v>103</v>
      </c>
      <c r="C116" s="40">
        <v>1984</v>
      </c>
      <c r="D116" s="40" t="s">
        <v>36</v>
      </c>
      <c r="E116" s="40" t="s">
        <v>21</v>
      </c>
      <c r="F116" s="40" t="s">
        <v>104</v>
      </c>
      <c r="G116" s="41">
        <f>IF(ISTEXT(B116),1," ")</f>
        <v>1</v>
      </c>
      <c r="H116" s="42">
        <v>1</v>
      </c>
      <c r="I116" s="43">
        <v>5</v>
      </c>
      <c r="J116" s="43">
        <v>0</v>
      </c>
      <c r="K116" s="42">
        <v>1</v>
      </c>
      <c r="L116" s="43">
        <v>7</v>
      </c>
      <c r="M116" s="43">
        <v>40</v>
      </c>
      <c r="N116" s="44">
        <v>67</v>
      </c>
      <c r="O116" s="45">
        <f t="shared" si="7"/>
        <v>160.67</v>
      </c>
      <c r="P116" s="46">
        <v>2</v>
      </c>
      <c r="Q116" s="47">
        <f t="shared" si="8"/>
        <v>162.67</v>
      </c>
      <c r="R116" s="48">
        <f>IF(AND(ISNUMBER(Q116),ISNUMBER(Q117)),Q116+Q117,IF(ISNUMBER(Q116),Q116,IF(ISNUMBER(Q117),Q117," ")))</f>
        <v>326.92999999999995</v>
      </c>
    </row>
    <row r="117" spans="1:18" s="49" customFormat="1" ht="12.75">
      <c r="A117" s="50">
        <v>190</v>
      </c>
      <c r="B117" s="51" t="str">
        <f>B116</f>
        <v>Платонова Светлана</v>
      </c>
      <c r="C117" s="51"/>
      <c r="D117" s="51"/>
      <c r="E117" s="51"/>
      <c r="F117" s="51"/>
      <c r="G117" s="41">
        <f>IF(ISTEXT(B116),2," ")</f>
        <v>2</v>
      </c>
      <c r="H117" s="42">
        <v>2</v>
      </c>
      <c r="I117" s="43">
        <v>19</v>
      </c>
      <c r="J117" s="43">
        <v>0</v>
      </c>
      <c r="K117" s="42">
        <v>2</v>
      </c>
      <c r="L117" s="43">
        <v>21</v>
      </c>
      <c r="M117" s="43">
        <v>42</v>
      </c>
      <c r="N117" s="44">
        <v>26</v>
      </c>
      <c r="O117" s="45">
        <f t="shared" si="7"/>
        <v>162.26</v>
      </c>
      <c r="P117" s="46">
        <v>2</v>
      </c>
      <c r="Q117" s="47">
        <f t="shared" si="8"/>
        <v>164.26</v>
      </c>
      <c r="R117" s="52">
        <f>R116</f>
        <v>326.92999999999995</v>
      </c>
    </row>
    <row r="118" spans="1:18" s="49" customFormat="1" ht="12.75">
      <c r="A118" s="110">
        <v>3</v>
      </c>
      <c r="B118" s="39" t="s">
        <v>102</v>
      </c>
      <c r="C118" s="40">
        <v>1985</v>
      </c>
      <c r="D118" s="40" t="s">
        <v>36</v>
      </c>
      <c r="E118" s="40" t="s">
        <v>21</v>
      </c>
      <c r="F118" s="40" t="s">
        <v>62</v>
      </c>
      <c r="G118" s="41">
        <f>IF(ISTEXT(B118),1," ")</f>
        <v>1</v>
      </c>
      <c r="H118" s="42">
        <v>1</v>
      </c>
      <c r="I118" s="43">
        <v>4</v>
      </c>
      <c r="J118" s="43">
        <v>0</v>
      </c>
      <c r="K118" s="42">
        <v>1</v>
      </c>
      <c r="L118" s="43">
        <v>6</v>
      </c>
      <c r="M118" s="43">
        <v>50</v>
      </c>
      <c r="N118" s="44">
        <v>36</v>
      </c>
      <c r="O118" s="45">
        <f t="shared" si="7"/>
        <v>170.36</v>
      </c>
      <c r="P118" s="46">
        <v>2</v>
      </c>
      <c r="Q118" s="47">
        <f t="shared" si="8"/>
        <v>172.36</v>
      </c>
      <c r="R118" s="48">
        <f>IF(AND(ISNUMBER(Q118),ISNUMBER(Q119)),Q118+Q119,IF(ISNUMBER(Q118),Q118,IF(ISNUMBER(Q119),Q119," ")))</f>
        <v>355.45000000000005</v>
      </c>
    </row>
    <row r="119" spans="1:18" s="49" customFormat="1" ht="12.75">
      <c r="A119" s="50">
        <v>133</v>
      </c>
      <c r="B119" s="51" t="str">
        <f>B118</f>
        <v>Платонова Елена</v>
      </c>
      <c r="C119" s="51"/>
      <c r="D119" s="51"/>
      <c r="E119" s="51"/>
      <c r="F119" s="51"/>
      <c r="G119" s="41">
        <f>IF(ISTEXT(B118),2," ")</f>
        <v>2</v>
      </c>
      <c r="H119" s="42">
        <v>2</v>
      </c>
      <c r="I119" s="43">
        <v>18</v>
      </c>
      <c r="J119" s="43">
        <v>0</v>
      </c>
      <c r="K119" s="42">
        <v>2</v>
      </c>
      <c r="L119" s="43">
        <v>20</v>
      </c>
      <c r="M119" s="43">
        <v>59</v>
      </c>
      <c r="N119" s="44">
        <v>9</v>
      </c>
      <c r="O119" s="45">
        <f t="shared" si="7"/>
        <v>179.09</v>
      </c>
      <c r="P119" s="46">
        <v>4</v>
      </c>
      <c r="Q119" s="47">
        <f t="shared" si="8"/>
        <v>183.09</v>
      </c>
      <c r="R119" s="52">
        <f>R118</f>
        <v>355.45000000000005</v>
      </c>
    </row>
    <row r="120" spans="1:18" s="49" customFormat="1" ht="12.75">
      <c r="A120" s="50">
        <v>4</v>
      </c>
      <c r="B120" s="39" t="s">
        <v>101</v>
      </c>
      <c r="C120" s="40">
        <v>1974</v>
      </c>
      <c r="D120" s="40" t="s">
        <v>26</v>
      </c>
      <c r="E120" s="40" t="s">
        <v>21</v>
      </c>
      <c r="F120" s="40" t="s">
        <v>28</v>
      </c>
      <c r="G120" s="41">
        <f>IF(ISTEXT(B120),1," ")</f>
        <v>1</v>
      </c>
      <c r="H120" s="42">
        <v>1</v>
      </c>
      <c r="I120" s="43">
        <v>3</v>
      </c>
      <c r="J120" s="43">
        <v>0</v>
      </c>
      <c r="K120" s="42">
        <v>1</v>
      </c>
      <c r="L120" s="43">
        <v>6</v>
      </c>
      <c r="M120" s="43">
        <v>20</v>
      </c>
      <c r="N120" s="44">
        <v>67</v>
      </c>
      <c r="O120" s="45">
        <f t="shared" si="7"/>
        <v>200.67</v>
      </c>
      <c r="P120" s="46">
        <v>4</v>
      </c>
      <c r="Q120" s="47">
        <f t="shared" si="8"/>
        <v>204.67</v>
      </c>
      <c r="R120" s="48">
        <f>IF(AND(ISNUMBER(Q120),ISNUMBER(Q121)),Q120+Q121,IF(ISNUMBER(Q120),Q120,IF(ISNUMBER(Q121),Q121," ")))</f>
        <v>476.43999999999994</v>
      </c>
    </row>
    <row r="121" spans="1:18" s="49" customFormat="1" ht="12.75">
      <c r="A121" s="50">
        <v>183</v>
      </c>
      <c r="B121" s="51" t="str">
        <f>B120</f>
        <v>Ромашкина Екатер</v>
      </c>
      <c r="C121" s="51"/>
      <c r="D121" s="51"/>
      <c r="E121" s="51"/>
      <c r="F121" s="51"/>
      <c r="G121" s="41">
        <f>IF(ISTEXT(B120),2," ")</f>
        <v>2</v>
      </c>
      <c r="H121" s="42">
        <v>2</v>
      </c>
      <c r="I121" s="43">
        <v>17</v>
      </c>
      <c r="J121" s="43">
        <v>0</v>
      </c>
      <c r="K121" s="42">
        <v>2</v>
      </c>
      <c r="L121" s="43">
        <v>20</v>
      </c>
      <c r="M121" s="43">
        <v>39</v>
      </c>
      <c r="N121" s="44">
        <v>77</v>
      </c>
      <c r="O121" s="45">
        <f t="shared" si="7"/>
        <v>219.77</v>
      </c>
      <c r="P121" s="46">
        <v>52</v>
      </c>
      <c r="Q121" s="47">
        <f t="shared" si="8"/>
        <v>271.77</v>
      </c>
      <c r="R121" s="52">
        <f>R120</f>
        <v>476.43999999999994</v>
      </c>
    </row>
    <row r="122" spans="1:18" s="49" customFormat="1" ht="12.75">
      <c r="A122" s="110">
        <v>5</v>
      </c>
      <c r="B122" s="39" t="s">
        <v>98</v>
      </c>
      <c r="C122" s="40">
        <v>1991</v>
      </c>
      <c r="D122" s="54">
        <v>1</v>
      </c>
      <c r="E122" s="40" t="s">
        <v>20</v>
      </c>
      <c r="F122" s="40" t="s">
        <v>13</v>
      </c>
      <c r="G122" s="41">
        <f>IF(ISTEXT(B122),1," ")</f>
        <v>1</v>
      </c>
      <c r="H122" s="42">
        <v>1</v>
      </c>
      <c r="I122" s="43">
        <v>0</v>
      </c>
      <c r="J122" s="43">
        <v>0</v>
      </c>
      <c r="K122" s="42">
        <v>1</v>
      </c>
      <c r="L122" s="43">
        <v>4</v>
      </c>
      <c r="M122" s="43">
        <v>14</v>
      </c>
      <c r="N122" s="44">
        <v>13</v>
      </c>
      <c r="O122" s="45">
        <f t="shared" si="7"/>
        <v>254.13</v>
      </c>
      <c r="P122" s="46">
        <v>14</v>
      </c>
      <c r="Q122" s="47">
        <f t="shared" si="8"/>
        <v>268.13</v>
      </c>
      <c r="R122" s="48">
        <f>IF(AND(ISNUMBER(Q122),ISNUMBER(Q123)),Q122+Q123,IF(ISNUMBER(Q122),Q122,IF(ISNUMBER(Q123),Q123," ")))</f>
        <v>586.0799999999999</v>
      </c>
    </row>
    <row r="123" spans="1:18" s="49" customFormat="1" ht="12.75">
      <c r="A123" s="50">
        <v>113</v>
      </c>
      <c r="B123" s="51" t="str">
        <f>B122</f>
        <v>Чернухо Маша</v>
      </c>
      <c r="C123" s="51"/>
      <c r="D123" s="51"/>
      <c r="E123" s="51"/>
      <c r="F123" s="51"/>
      <c r="G123" s="136">
        <f>IF(ISTEXT(B122),2," ")</f>
        <v>2</v>
      </c>
      <c r="H123" s="42">
        <v>2</v>
      </c>
      <c r="I123" s="43">
        <v>16</v>
      </c>
      <c r="J123" s="43">
        <v>0</v>
      </c>
      <c r="K123" s="42">
        <v>2</v>
      </c>
      <c r="L123" s="43">
        <v>19</v>
      </c>
      <c r="M123" s="43">
        <v>31</v>
      </c>
      <c r="N123" s="44">
        <v>95</v>
      </c>
      <c r="O123" s="45">
        <f t="shared" si="7"/>
        <v>211.95</v>
      </c>
      <c r="P123" s="46">
        <v>106</v>
      </c>
      <c r="Q123" s="47">
        <f t="shared" si="8"/>
        <v>317.95</v>
      </c>
      <c r="R123" s="52">
        <f>R122</f>
        <v>586.0799999999999</v>
      </c>
    </row>
    <row r="124" spans="1:18" ht="12.75">
      <c r="A124" s="4">
        <v>6</v>
      </c>
      <c r="B124" s="29" t="s">
        <v>99</v>
      </c>
      <c r="C124" s="30">
        <v>1978</v>
      </c>
      <c r="D124" s="30">
        <v>1</v>
      </c>
      <c r="E124" s="30" t="s">
        <v>21</v>
      </c>
      <c r="F124" s="30" t="s">
        <v>22</v>
      </c>
      <c r="G124" s="22">
        <f>IF(ISTEXT(B124),1," ")</f>
        <v>1</v>
      </c>
      <c r="H124" s="14">
        <v>1</v>
      </c>
      <c r="I124" s="15">
        <v>1</v>
      </c>
      <c r="J124" s="15">
        <v>0</v>
      </c>
      <c r="K124" s="14">
        <v>1</v>
      </c>
      <c r="L124" s="15">
        <v>6</v>
      </c>
      <c r="M124" s="15">
        <v>28</v>
      </c>
      <c r="N124" s="16">
        <v>92</v>
      </c>
      <c r="O124" s="17">
        <f t="shared" si="7"/>
        <v>328.92</v>
      </c>
      <c r="P124" s="18">
        <v>6</v>
      </c>
      <c r="Q124" s="19">
        <f t="shared" si="8"/>
        <v>334.92</v>
      </c>
      <c r="R124" s="1">
        <f>IF(AND(ISNUMBER(Q124),ISNUMBER(Q125)),Q124+Q125,IF(ISNUMBER(Q124),Q124,IF(ISNUMBER(Q125),Q125," ")))</f>
        <v>334.92</v>
      </c>
    </row>
    <row r="125" spans="1:18" ht="12.75">
      <c r="A125" s="4">
        <v>118</v>
      </c>
      <c r="B125" s="2" t="str">
        <f>B124</f>
        <v>Мараховская Анна</v>
      </c>
      <c r="C125" s="2"/>
      <c r="D125" s="2"/>
      <c r="E125" s="2"/>
      <c r="F125" s="2"/>
      <c r="G125" s="22">
        <f>IF(ISTEXT(B124),2," ")</f>
        <v>2</v>
      </c>
      <c r="H125" s="14">
        <v>0</v>
      </c>
      <c r="I125" s="15">
        <v>0</v>
      </c>
      <c r="J125" s="15">
        <v>0</v>
      </c>
      <c r="K125" s="14">
        <v>0</v>
      </c>
      <c r="L125" s="15">
        <v>0</v>
      </c>
      <c r="M125" s="15">
        <v>0</v>
      </c>
      <c r="N125" s="16">
        <v>0</v>
      </c>
      <c r="O125" s="17">
        <f t="shared" si="7"/>
        <v>0</v>
      </c>
      <c r="P125" s="18">
        <v>0</v>
      </c>
      <c r="Q125" s="19">
        <f t="shared" si="8"/>
        <v>0</v>
      </c>
      <c r="R125" s="3">
        <f>R124</f>
        <v>334.92</v>
      </c>
    </row>
    <row r="126" spans="1:18" s="49" customFormat="1" ht="12.75">
      <c r="A126" s="50">
        <v>7</v>
      </c>
      <c r="B126" s="39" t="s">
        <v>115</v>
      </c>
      <c r="C126" s="40">
        <v>1978</v>
      </c>
      <c r="D126" s="40" t="s">
        <v>17</v>
      </c>
      <c r="E126" s="40" t="s">
        <v>21</v>
      </c>
      <c r="F126" s="40" t="s">
        <v>28</v>
      </c>
      <c r="G126" s="41">
        <f>IF(ISTEXT(B126),1," ")</f>
        <v>1</v>
      </c>
      <c r="H126" s="14">
        <v>0</v>
      </c>
      <c r="I126" s="15">
        <v>59</v>
      </c>
      <c r="J126" s="15">
        <v>0</v>
      </c>
      <c r="K126" s="14">
        <v>1</v>
      </c>
      <c r="L126" s="15">
        <v>3</v>
      </c>
      <c r="M126" s="15">
        <v>8</v>
      </c>
      <c r="N126" s="16">
        <v>61</v>
      </c>
      <c r="O126" s="17">
        <f t="shared" si="7"/>
        <v>248.61</v>
      </c>
      <c r="P126" s="18">
        <v>110</v>
      </c>
      <c r="Q126" s="47">
        <f t="shared" si="8"/>
        <v>358.61</v>
      </c>
      <c r="R126" s="48">
        <f>IF(AND(ISNUMBER(Q126),ISNUMBER(Q127)),Q126+Q127,IF(ISNUMBER(Q126),Q126,IF(ISNUMBER(Q127),Q127," ")))</f>
        <v>358.61</v>
      </c>
    </row>
    <row r="127" spans="1:18" s="49" customFormat="1" ht="12.75">
      <c r="A127" s="50">
        <v>179</v>
      </c>
      <c r="B127" s="51" t="str">
        <f>B126</f>
        <v>Зелинская Янина</v>
      </c>
      <c r="C127" s="51"/>
      <c r="D127" s="51"/>
      <c r="E127" s="51"/>
      <c r="F127" s="51"/>
      <c r="G127" s="41">
        <f>IF(ISTEXT(B126),2," ")</f>
        <v>2</v>
      </c>
      <c r="H127" s="14">
        <v>0</v>
      </c>
      <c r="I127" s="15">
        <v>0</v>
      </c>
      <c r="J127" s="15">
        <v>0</v>
      </c>
      <c r="K127" s="14">
        <v>0</v>
      </c>
      <c r="L127" s="15">
        <v>0</v>
      </c>
      <c r="M127" s="15">
        <v>0</v>
      </c>
      <c r="N127" s="16">
        <v>0</v>
      </c>
      <c r="O127" s="17">
        <f t="shared" si="7"/>
        <v>0</v>
      </c>
      <c r="P127" s="18">
        <v>0</v>
      </c>
      <c r="Q127" s="47">
        <f t="shared" si="8"/>
        <v>0</v>
      </c>
      <c r="R127" s="52">
        <f>R126</f>
        <v>358.61</v>
      </c>
    </row>
    <row r="128" spans="1:18" ht="12.75">
      <c r="A128" s="4">
        <v>8</v>
      </c>
      <c r="B128" s="29" t="s">
        <v>100</v>
      </c>
      <c r="C128" s="30">
        <v>1978</v>
      </c>
      <c r="D128" s="30" t="s">
        <v>26</v>
      </c>
      <c r="E128" s="30" t="s">
        <v>21</v>
      </c>
      <c r="F128" s="30" t="s">
        <v>28</v>
      </c>
      <c r="G128" s="22">
        <f>IF(ISTEXT(B128),1," ")</f>
        <v>1</v>
      </c>
      <c r="H128" s="14">
        <v>1</v>
      </c>
      <c r="I128" s="15">
        <v>2</v>
      </c>
      <c r="J128" s="15">
        <v>0</v>
      </c>
      <c r="K128" s="14">
        <v>1</v>
      </c>
      <c r="L128" s="15">
        <v>6</v>
      </c>
      <c r="M128" s="15">
        <v>11</v>
      </c>
      <c r="N128" s="16">
        <v>91</v>
      </c>
      <c r="O128" s="17">
        <f t="shared" si="7"/>
        <v>251.91</v>
      </c>
      <c r="P128" s="18">
        <v>112</v>
      </c>
      <c r="Q128" s="19">
        <f t="shared" si="8"/>
        <v>363.90999999999997</v>
      </c>
      <c r="R128" s="1">
        <f>IF(AND(ISNUMBER(Q128),ISNUMBER(Q129)),Q128+Q129,IF(ISNUMBER(Q128),Q128,IF(ISNUMBER(Q129),Q129," ")))</f>
        <v>363.90999999999997</v>
      </c>
    </row>
    <row r="129" spans="1:18" ht="12.75">
      <c r="A129" s="4">
        <v>124</v>
      </c>
      <c r="B129" s="2" t="str">
        <f>B128</f>
        <v>Хижнякова Вера</v>
      </c>
      <c r="C129" s="2"/>
      <c r="D129" s="2"/>
      <c r="E129" s="2"/>
      <c r="F129" s="2"/>
      <c r="G129" s="22">
        <f>IF(ISTEXT(B128),2," ")</f>
        <v>2</v>
      </c>
      <c r="H129" s="14">
        <v>0</v>
      </c>
      <c r="I129" s="15">
        <v>0</v>
      </c>
      <c r="J129" s="15">
        <v>0</v>
      </c>
      <c r="K129" s="14">
        <v>0</v>
      </c>
      <c r="L129" s="15">
        <v>0</v>
      </c>
      <c r="M129" s="15">
        <v>0</v>
      </c>
      <c r="N129" s="16">
        <v>0</v>
      </c>
      <c r="O129" s="17">
        <f t="shared" si="7"/>
        <v>0</v>
      </c>
      <c r="P129" s="18">
        <v>0</v>
      </c>
      <c r="Q129" s="19">
        <f t="shared" si="8"/>
        <v>0</v>
      </c>
      <c r="R129" s="3">
        <f>R128</f>
        <v>363.90999999999997</v>
      </c>
    </row>
    <row r="130" spans="1:18" ht="12.75">
      <c r="A130" s="4">
        <v>9</v>
      </c>
      <c r="B130" s="29" t="s">
        <v>96</v>
      </c>
      <c r="C130" s="30">
        <v>1973</v>
      </c>
      <c r="D130" s="30" t="s">
        <v>17</v>
      </c>
      <c r="E130" s="24" t="s">
        <v>11</v>
      </c>
      <c r="F130" s="25" t="s">
        <v>113</v>
      </c>
      <c r="G130" s="22">
        <f>IF(ISTEXT(B130),1," ")</f>
        <v>1</v>
      </c>
      <c r="H130" s="14">
        <v>0</v>
      </c>
      <c r="I130" s="15">
        <v>58</v>
      </c>
      <c r="J130" s="15">
        <v>0</v>
      </c>
      <c r="K130" s="14">
        <v>1</v>
      </c>
      <c r="L130" s="15">
        <v>1</v>
      </c>
      <c r="M130" s="15">
        <v>45</v>
      </c>
      <c r="N130" s="16">
        <v>67</v>
      </c>
      <c r="O130" s="17">
        <f t="shared" si="7"/>
        <v>225.67</v>
      </c>
      <c r="P130" s="18">
        <v>154</v>
      </c>
      <c r="Q130" s="19">
        <f t="shared" si="8"/>
        <v>379.66999999999996</v>
      </c>
      <c r="R130" s="1">
        <f>IF(AND(ISNUMBER(Q130),ISNUMBER(Q131)),Q130+Q131,IF(ISNUMBER(Q130),Q130,IF(ISNUMBER(Q131),Q131," ")))</f>
        <v>379.66999999999996</v>
      </c>
    </row>
    <row r="131" spans="1:18" ht="12.75">
      <c r="A131" s="4">
        <v>194</v>
      </c>
      <c r="B131" s="2" t="str">
        <f>B130</f>
        <v>Пешкова Татьяна</v>
      </c>
      <c r="C131" s="2"/>
      <c r="D131" s="2"/>
      <c r="E131" s="2"/>
      <c r="F131" s="2"/>
      <c r="G131" s="32">
        <f>IF(ISTEXT(B130),2," ")</f>
        <v>2</v>
      </c>
      <c r="H131" s="14">
        <v>0</v>
      </c>
      <c r="I131" s="15">
        <v>0</v>
      </c>
      <c r="J131" s="15">
        <v>0</v>
      </c>
      <c r="K131" s="14">
        <v>0</v>
      </c>
      <c r="L131" s="15">
        <v>0</v>
      </c>
      <c r="M131" s="15">
        <v>0</v>
      </c>
      <c r="N131" s="16">
        <v>0</v>
      </c>
      <c r="O131" s="17">
        <f t="shared" si="7"/>
        <v>0</v>
      </c>
      <c r="P131" s="18">
        <v>0</v>
      </c>
      <c r="Q131" s="19">
        <f t="shared" si="8"/>
        <v>0</v>
      </c>
      <c r="R131" s="3">
        <f>R130</f>
        <v>379.66999999999996</v>
      </c>
    </row>
    <row r="132" spans="1:18" ht="12.75">
      <c r="A132" s="4">
        <v>10</v>
      </c>
      <c r="B132" s="29" t="s">
        <v>95</v>
      </c>
      <c r="C132" s="30">
        <v>1988</v>
      </c>
      <c r="D132" s="30" t="s">
        <v>17</v>
      </c>
      <c r="E132" s="30" t="s">
        <v>21</v>
      </c>
      <c r="F132" s="30" t="s">
        <v>22</v>
      </c>
      <c r="G132" s="22">
        <f>IF(ISTEXT(B132),1," ")</f>
        <v>1</v>
      </c>
      <c r="H132" s="14">
        <v>0</v>
      </c>
      <c r="I132" s="15">
        <v>57</v>
      </c>
      <c r="J132" s="15">
        <v>0</v>
      </c>
      <c r="K132" s="14">
        <v>0</v>
      </c>
      <c r="L132" s="15">
        <v>0</v>
      </c>
      <c r="M132" s="15">
        <v>0</v>
      </c>
      <c r="N132" s="16">
        <v>0</v>
      </c>
      <c r="O132" s="17">
        <v>999</v>
      </c>
      <c r="P132" s="18">
        <v>0</v>
      </c>
      <c r="Q132" s="19">
        <f t="shared" si="8"/>
        <v>999</v>
      </c>
      <c r="R132" s="1">
        <f>IF(AND(ISNUMBER(Q132),ISNUMBER(Q133)),Q132+Q133,IF(ISNUMBER(Q132),Q132,IF(ISNUMBER(Q133),Q133," ")))</f>
        <v>999</v>
      </c>
    </row>
    <row r="133" spans="1:18" ht="12.75">
      <c r="A133" s="4">
        <v>162</v>
      </c>
      <c r="B133" s="2" t="str">
        <f>B132</f>
        <v>Букринская Дарья</v>
      </c>
      <c r="C133" s="2"/>
      <c r="D133" s="2"/>
      <c r="E133" s="2"/>
      <c r="F133" s="2"/>
      <c r="G133" s="22">
        <f>IF(ISTEXT(B132),2," ")</f>
        <v>2</v>
      </c>
      <c r="H133" s="14">
        <v>0</v>
      </c>
      <c r="I133" s="15">
        <v>0</v>
      </c>
      <c r="J133" s="15">
        <v>0</v>
      </c>
      <c r="K133" s="14">
        <v>0</v>
      </c>
      <c r="L133" s="15">
        <v>0</v>
      </c>
      <c r="M133" s="15">
        <v>0</v>
      </c>
      <c r="N133" s="16">
        <v>0</v>
      </c>
      <c r="O133" s="17">
        <f>IF(AND(ISNUMBER(I133),ISNUMBER(L133)),(K133-H133)*60^2+(L133-I133)*60+(M133-J133)+(N133)/100," ")</f>
        <v>0</v>
      </c>
      <c r="P133" s="18">
        <v>0</v>
      </c>
      <c r="Q133" s="19">
        <f t="shared" si="8"/>
        <v>0</v>
      </c>
      <c r="R133" s="3">
        <f>R132</f>
        <v>999</v>
      </c>
    </row>
  </sheetData>
  <mergeCells count="36">
    <mergeCell ref="Q112:Q113"/>
    <mergeCell ref="R112:R113"/>
    <mergeCell ref="Q90:Q91"/>
    <mergeCell ref="R90:R91"/>
    <mergeCell ref="A111:R111"/>
    <mergeCell ref="B112:B113"/>
    <mergeCell ref="D112:D113"/>
    <mergeCell ref="G112:G113"/>
    <mergeCell ref="H112:J112"/>
    <mergeCell ref="K112:N112"/>
    <mergeCell ref="O112:O113"/>
    <mergeCell ref="P112:P113"/>
    <mergeCell ref="Q16:Q17"/>
    <mergeCell ref="R16:R17"/>
    <mergeCell ref="A89:R89"/>
    <mergeCell ref="B90:B91"/>
    <mergeCell ref="D90:D91"/>
    <mergeCell ref="G90:G91"/>
    <mergeCell ref="H90:J90"/>
    <mergeCell ref="K90:N90"/>
    <mergeCell ref="O90:O91"/>
    <mergeCell ref="P90:P91"/>
    <mergeCell ref="A10:R10"/>
    <mergeCell ref="A13:R13"/>
    <mergeCell ref="A15:R15"/>
    <mergeCell ref="B16:B17"/>
    <mergeCell ref="D16:D17"/>
    <mergeCell ref="G16:G17"/>
    <mergeCell ref="H16:J16"/>
    <mergeCell ref="K16:N16"/>
    <mergeCell ref="O16:O17"/>
    <mergeCell ref="P16:P17"/>
    <mergeCell ref="A1:D1"/>
    <mergeCell ref="A6:R6"/>
    <mergeCell ref="A7:R7"/>
    <mergeCell ref="A8:R8"/>
  </mergeCells>
  <printOptions/>
  <pageMargins left="0.75" right="0.75" top="0.49" bottom="0.5" header="0.5" footer="0.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Druzhba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Kardashin Sergey</cp:lastModifiedBy>
  <cp:lastPrinted>2007-09-09T11:25:21Z</cp:lastPrinted>
  <dcterms:created xsi:type="dcterms:W3CDTF">2007-03-26T12:50:08Z</dcterms:created>
  <dcterms:modified xsi:type="dcterms:W3CDTF">2008-04-11T06:50:17Z</dcterms:modified>
  <cp:category/>
  <cp:version/>
  <cp:contentType/>
  <cp:contentStatus/>
</cp:coreProperties>
</file>