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521" windowWidth="12120" windowHeight="8790" activeTab="0"/>
  </bookViews>
  <sheets>
    <sheet name="К1М" sheetId="1" r:id="rId1"/>
    <sheet name="К1Ж" sheetId="2" r:id="rId2"/>
    <sheet name="К2М" sheetId="3" r:id="rId3"/>
    <sheet name="К2С" sheetId="4" r:id="rId4"/>
    <sheet name="КГ" sheetId="5" r:id="rId5"/>
    <sheet name="сводный" sheetId="6" r:id="rId6"/>
  </sheets>
  <definedNames>
    <definedName name="_xlnm._FilterDatabase" localSheetId="4" hidden="1">'КГ'!$B$2:$AH$2</definedName>
    <definedName name="_xlnm.Print_Area" localSheetId="1">'К1Ж'!$A$1:$AI$44</definedName>
    <definedName name="_xlnm.Print_Area" localSheetId="0">'К1М'!$A$1:$AI$170</definedName>
    <definedName name="_xlnm.Print_Area" localSheetId="2">'К2М'!$A$1:$AI$34</definedName>
    <definedName name="_xlnm.Print_Area" localSheetId="3">'К2С'!$A$1:$AI$34</definedName>
  </definedNames>
  <calcPr fullCalcOnLoad="1"/>
</workbook>
</file>

<file path=xl/sharedStrings.xml><?xml version="1.0" encoding="utf-8"?>
<sst xmlns="http://schemas.openxmlformats.org/spreadsheetml/2006/main" count="365" uniqueCount="203">
  <si>
    <t xml:space="preserve">  Экипаж (участник)</t>
  </si>
  <si>
    <t>Штраф на воротах</t>
  </si>
  <si>
    <t xml:space="preserve">Время </t>
  </si>
  <si>
    <t>на дист.</t>
  </si>
  <si>
    <t>Резуль-</t>
  </si>
  <si>
    <t xml:space="preserve">   тат</t>
  </si>
  <si>
    <t>Место</t>
  </si>
  <si>
    <t xml:space="preserve"> старт</t>
  </si>
  <si>
    <t>финиш</t>
  </si>
  <si>
    <t>штрафа</t>
  </si>
  <si>
    <t>лучший</t>
  </si>
  <si>
    <t>Попытка</t>
  </si>
  <si>
    <t>№</t>
  </si>
  <si>
    <t>ком.</t>
  </si>
  <si>
    <t>время</t>
  </si>
  <si>
    <t xml:space="preserve"> старта</t>
  </si>
  <si>
    <t>финиша</t>
  </si>
  <si>
    <t>Победа</t>
  </si>
  <si>
    <t>Номер</t>
  </si>
  <si>
    <t>Команда</t>
  </si>
  <si>
    <t xml:space="preserve">        Название команды, город,</t>
  </si>
  <si>
    <t>Место команды  по видам первенства</t>
  </si>
  <si>
    <t>К 1 -М</t>
  </si>
  <si>
    <t>К 1-Ж</t>
  </si>
  <si>
    <t>К 2-М</t>
  </si>
  <si>
    <t>К 2-СМ</t>
  </si>
  <si>
    <t>КГ</t>
  </si>
  <si>
    <t>Сумма</t>
  </si>
  <si>
    <t>Романова Н.</t>
  </si>
  <si>
    <t>КалугуКаяк Клуб</t>
  </si>
  <si>
    <t>Панфилова В.</t>
  </si>
  <si>
    <t>Вольный Ветер</t>
  </si>
  <si>
    <t>Склярова О.</t>
  </si>
  <si>
    <t>Три стихии Такса</t>
  </si>
  <si>
    <t>Гусева Н</t>
  </si>
  <si>
    <t>Горький</t>
  </si>
  <si>
    <t>Семыкина Н.</t>
  </si>
  <si>
    <t>Аквариум -М</t>
  </si>
  <si>
    <t>Евсеева Г.</t>
  </si>
  <si>
    <t>Три стихии new</t>
  </si>
  <si>
    <t>Сломинская</t>
  </si>
  <si>
    <t>Малиинова А</t>
  </si>
  <si>
    <t>Три стихии</t>
  </si>
  <si>
    <t>Хижнякова В.</t>
  </si>
  <si>
    <t>Князева М</t>
  </si>
  <si>
    <t>Андреева</t>
  </si>
  <si>
    <t>Агенство Венгрова 3</t>
  </si>
  <si>
    <t>Мараховская А.</t>
  </si>
  <si>
    <t>Агенство Венгрова 1</t>
  </si>
  <si>
    <t>Кашеварова Н.</t>
  </si>
  <si>
    <t>Агенство Венгрова 2</t>
  </si>
  <si>
    <t>Тезикова Е.</t>
  </si>
  <si>
    <t>АБВ крылатское</t>
  </si>
  <si>
    <t>Сычева М.</t>
  </si>
  <si>
    <t>АБВ Буревестниак</t>
  </si>
  <si>
    <t>Тотмакова О.</t>
  </si>
  <si>
    <t>Террариум</t>
  </si>
  <si>
    <t>Федосеева М.</t>
  </si>
  <si>
    <t>Иджилова И.</t>
  </si>
  <si>
    <t>Зелинская Я.</t>
  </si>
  <si>
    <t>Страшников Гусева</t>
  </si>
  <si>
    <t>Гротов Склярова</t>
  </si>
  <si>
    <t>Такса</t>
  </si>
  <si>
    <t>Панфилова Смирнов</t>
  </si>
  <si>
    <t>Романова Романов</t>
  </si>
  <si>
    <t>Калуга Каяк Клуб</t>
  </si>
  <si>
    <t>Караваев Романова</t>
  </si>
  <si>
    <t>Хижняков Семыкина</t>
  </si>
  <si>
    <t>Аквариум М</t>
  </si>
  <si>
    <t>Николаев Евсеева</t>
  </si>
  <si>
    <t>Хижнякова Жулидов</t>
  </si>
  <si>
    <t>3стихии</t>
  </si>
  <si>
    <t>Якимычев Андреева</t>
  </si>
  <si>
    <t>Крохин Андреева</t>
  </si>
  <si>
    <t>Кардашин Кашеварова</t>
  </si>
  <si>
    <t>Трифонов Н. Мараховская</t>
  </si>
  <si>
    <t>Трифонов А. Мараховская</t>
  </si>
  <si>
    <t>Платонов Тезикова</t>
  </si>
  <si>
    <t>Сычева Сычев</t>
  </si>
  <si>
    <t>АБВ Буревестник</t>
  </si>
  <si>
    <t>Коженик Минин</t>
  </si>
  <si>
    <t>Погребной Пантелеев</t>
  </si>
  <si>
    <t>Платонов Стариков</t>
  </si>
  <si>
    <t>Кардашин Трифонов А.</t>
  </si>
  <si>
    <t>Трифонов Н Агевнин</t>
  </si>
  <si>
    <t>Крохин Иванов</t>
  </si>
  <si>
    <t>Якимычев Бобриков</t>
  </si>
  <si>
    <t>Тымбаев Густов</t>
  </si>
  <si>
    <t>Венедиктов Ляшков</t>
  </si>
  <si>
    <t>3 стихии</t>
  </si>
  <si>
    <t>Резвин Барзионов</t>
  </si>
  <si>
    <t>Гончаров Литвиненко</t>
  </si>
  <si>
    <t>Беляев Журавлев</t>
  </si>
  <si>
    <t>Вольный ветер</t>
  </si>
  <si>
    <t>Гротов Немченко</t>
  </si>
  <si>
    <t>3 стихии такса</t>
  </si>
  <si>
    <t>Капитанов Курников</t>
  </si>
  <si>
    <t>Подобряев Максимов</t>
  </si>
  <si>
    <t>Усиков Покидов</t>
  </si>
  <si>
    <t>Бронер Ю.</t>
  </si>
  <si>
    <t>Ромашкина Е.</t>
  </si>
  <si>
    <t>Зырянов С.</t>
  </si>
  <si>
    <t>Чамов С.</t>
  </si>
  <si>
    <t>Ширшаков А.</t>
  </si>
  <si>
    <t>Агевнин</t>
  </si>
  <si>
    <t>Трифонов Н.</t>
  </si>
  <si>
    <t>Густов А.</t>
  </si>
  <si>
    <t>Шариков А.</t>
  </si>
  <si>
    <t>Глушков А.</t>
  </si>
  <si>
    <t>Трифонов А.</t>
  </si>
  <si>
    <t>Кардашин С.</t>
  </si>
  <si>
    <t>Бобриков С.</t>
  </si>
  <si>
    <t>Иванов С.</t>
  </si>
  <si>
    <t>Крохин Н.</t>
  </si>
  <si>
    <t>Якимычев С.</t>
  </si>
  <si>
    <t>Иоселевич Л.</t>
  </si>
  <si>
    <t>Тымбаев Е.</t>
  </si>
  <si>
    <t>Жулидов</t>
  </si>
  <si>
    <t xml:space="preserve">Три стихии </t>
  </si>
  <si>
    <t>Венедиктов</t>
  </si>
  <si>
    <t>Ляшков В.</t>
  </si>
  <si>
    <t>G4</t>
  </si>
  <si>
    <t>Ромашкин Д.</t>
  </si>
  <si>
    <t>Богданов А.</t>
  </si>
  <si>
    <t>Клементьев Д.</t>
  </si>
  <si>
    <t>Готовцев А.</t>
  </si>
  <si>
    <t>Малышев А.</t>
  </si>
  <si>
    <t>Моисеенко Д.</t>
  </si>
  <si>
    <t>Курков М.</t>
  </si>
  <si>
    <t>Маленовский Д.</t>
  </si>
  <si>
    <t>Корнеев А.</t>
  </si>
  <si>
    <t>Рогочев Д.</t>
  </si>
  <si>
    <t>Левыкин Д.</t>
  </si>
  <si>
    <t>Новиков А.</t>
  </si>
  <si>
    <t>Резвин С.</t>
  </si>
  <si>
    <t>Черногорский М.</t>
  </si>
  <si>
    <t>Исканов М.</t>
  </si>
  <si>
    <t>Колесников Л.</t>
  </si>
  <si>
    <t>Крымчанский М.</t>
  </si>
  <si>
    <t>Николаев Е.</t>
  </si>
  <si>
    <t>Борзинов В.</t>
  </si>
  <si>
    <t>Гончаров А.</t>
  </si>
  <si>
    <t>Кромер А.</t>
  </si>
  <si>
    <t>Литвиненко М.</t>
  </si>
  <si>
    <t>Хижняков А.</t>
  </si>
  <si>
    <t>Смирнов И.</t>
  </si>
  <si>
    <t xml:space="preserve">Вольный Ветер </t>
  </si>
  <si>
    <t>Беляев</t>
  </si>
  <si>
    <t>Журавлев О.</t>
  </si>
  <si>
    <t>Гротов А.</t>
  </si>
  <si>
    <t>Могилевский Ф.</t>
  </si>
  <si>
    <t>Немченко А.</t>
  </si>
  <si>
    <t>Микрюков Д.</t>
  </si>
  <si>
    <t>Микрюков С.</t>
  </si>
  <si>
    <t>Курников Н.</t>
  </si>
  <si>
    <t>Страшников А.</t>
  </si>
  <si>
    <t>Офицеров А.</t>
  </si>
  <si>
    <t>Капитанов А.</t>
  </si>
  <si>
    <t>Похващев Е.</t>
  </si>
  <si>
    <t>Стариков А.</t>
  </si>
  <si>
    <t>Платонов П.</t>
  </si>
  <si>
    <t>Смолов М.</t>
  </si>
  <si>
    <t>Мирошниченко А.</t>
  </si>
  <si>
    <t xml:space="preserve">Затыковой </t>
  </si>
  <si>
    <t>Сычев И.</t>
  </si>
  <si>
    <t>Погребной А.</t>
  </si>
  <si>
    <t>Понтелеев М.</t>
  </si>
  <si>
    <t>Минин</t>
  </si>
  <si>
    <t>Караваев М.</t>
  </si>
  <si>
    <t>Кожекин С.</t>
  </si>
  <si>
    <t>Романов М.</t>
  </si>
  <si>
    <t>Максимов А.</t>
  </si>
  <si>
    <t>Подобряев А.</t>
  </si>
  <si>
    <t xml:space="preserve">Усиков </t>
  </si>
  <si>
    <t>Покидов А.</t>
  </si>
  <si>
    <t>Яримович П.</t>
  </si>
  <si>
    <t>Беляев А</t>
  </si>
  <si>
    <t>Рыбников И.</t>
  </si>
  <si>
    <t>Костюченко Д.</t>
  </si>
  <si>
    <t>Романовский А.</t>
  </si>
  <si>
    <t>Кошелев С.</t>
  </si>
  <si>
    <t>Камазов В.</t>
  </si>
  <si>
    <t>Шевцов А.</t>
  </si>
  <si>
    <t>Грызлов А.</t>
  </si>
  <si>
    <t>Лойко Г.</t>
  </si>
  <si>
    <t>Антонов М.</t>
  </si>
  <si>
    <t xml:space="preserve">Хронь </t>
  </si>
  <si>
    <t>Три стихии такса</t>
  </si>
  <si>
    <t>Хронь Тотмакова</t>
  </si>
  <si>
    <t>ТКТ</t>
  </si>
  <si>
    <t xml:space="preserve">Агенство </t>
  </si>
  <si>
    <t>Венгрова 2</t>
  </si>
  <si>
    <t>Венгрова 3</t>
  </si>
  <si>
    <t>Венгрова 1</t>
  </si>
  <si>
    <t>Фиолетово</t>
  </si>
  <si>
    <t>Вольный ветер 2</t>
  </si>
  <si>
    <t>Око</t>
  </si>
  <si>
    <t>Фитнеслайт</t>
  </si>
  <si>
    <t>Дети Ильича</t>
  </si>
  <si>
    <t>АБВ буревестник</t>
  </si>
  <si>
    <t>Агентство Венгрова 1</t>
  </si>
  <si>
    <t>Агентство Венгрова 2</t>
  </si>
  <si>
    <t>Агентство Венгрова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</si>
</sst>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h:mm;@"/>
  </numFmts>
  <fonts count="1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168" fontId="0" fillId="0" borderId="2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8" fontId="1" fillId="0" borderId="6" xfId="0" applyNumberFormat="1" applyFont="1" applyBorder="1" applyAlignment="1">
      <alignment vertical="top" wrapText="1"/>
    </xf>
    <xf numFmtId="168" fontId="1" fillId="0" borderId="7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168" fontId="1" fillId="0" borderId="4" xfId="0" applyNumberFormat="1" applyFont="1" applyBorder="1" applyAlignment="1">
      <alignment vertical="top" wrapText="1"/>
    </xf>
    <xf numFmtId="168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8" fontId="1" fillId="0" borderId="0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wrapText="1"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168" fontId="1" fillId="0" borderId="5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8" fontId="1" fillId="0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168" fontId="1" fillId="2" borderId="4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8" fontId="1" fillId="2" borderId="4" xfId="0" applyNumberFormat="1" applyFont="1" applyFill="1" applyBorder="1" applyAlignment="1">
      <alignment horizontal="center" wrapText="1"/>
    </xf>
    <xf numFmtId="168" fontId="1" fillId="2" borderId="6" xfId="0" applyNumberFormat="1" applyFont="1" applyFill="1" applyBorder="1" applyAlignment="1">
      <alignment vertical="top" wrapText="1"/>
    </xf>
    <xf numFmtId="168" fontId="1" fillId="2" borderId="4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1" fillId="2" borderId="5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168" fontId="1" fillId="2" borderId="5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8" fontId="1" fillId="2" borderId="7" xfId="0" applyNumberFormat="1" applyFont="1" applyFill="1" applyBorder="1" applyAlignment="1">
      <alignment vertical="top" wrapText="1"/>
    </xf>
    <xf numFmtId="168" fontId="1" fillId="2" borderId="5" xfId="0" applyNumberFormat="1" applyFont="1" applyFill="1" applyBorder="1" applyAlignment="1">
      <alignment vertical="top" wrapText="1"/>
    </xf>
    <xf numFmtId="168" fontId="1" fillId="2" borderId="10" xfId="0" applyNumberFormat="1" applyFont="1" applyFill="1" applyBorder="1" applyAlignment="1">
      <alignment horizontal="center" vertical="top" wrapText="1"/>
    </xf>
    <xf numFmtId="168" fontId="1" fillId="0" borderId="15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168" fontId="1" fillId="2" borderId="1" xfId="0" applyNumberFormat="1" applyFont="1" applyFill="1" applyBorder="1" applyAlignment="1">
      <alignment vertical="top" wrapText="1"/>
    </xf>
    <xf numFmtId="168" fontId="1" fillId="2" borderId="15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wrapText="1"/>
    </xf>
    <xf numFmtId="168" fontId="1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1" fillId="2" borderId="12" xfId="0" applyFont="1" applyFill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0"/>
  <sheetViews>
    <sheetView tabSelected="1"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I4" sqref="AI4"/>
    </sheetView>
  </sheetViews>
  <sheetFormatPr defaultColWidth="9.00390625" defaultRowHeight="12.75"/>
  <cols>
    <col min="1" max="1" width="6.875" style="1" customWidth="1"/>
    <col min="2" max="2" width="17.7539062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11.00390625" style="39" customWidth="1"/>
    <col min="32" max="32" width="7.625" style="19" customWidth="1"/>
    <col min="33" max="33" width="9.25390625" style="39" customWidth="1"/>
    <col min="34" max="34" width="9.125" style="8" customWidth="1"/>
    <col min="35" max="35" width="9.125" style="1" customWidth="1"/>
    <col min="36" max="36" width="8.75390625" style="1" customWidth="1"/>
    <col min="37" max="16384" width="9.125" style="1" customWidth="1"/>
  </cols>
  <sheetData>
    <row r="1" spans="1:35" ht="26.25" customHeight="1" thickBot="1">
      <c r="A1" s="2" t="s">
        <v>12</v>
      </c>
      <c r="B1" s="2" t="s">
        <v>0</v>
      </c>
      <c r="C1" s="2"/>
      <c r="D1" s="5"/>
      <c r="E1" s="12" t="s">
        <v>14</v>
      </c>
      <c r="F1" s="86" t="s">
        <v>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12" t="s">
        <v>14</v>
      </c>
      <c r="AE1" s="38" t="s">
        <v>2</v>
      </c>
      <c r="AF1" s="24" t="s">
        <v>2</v>
      </c>
      <c r="AG1" s="38" t="s">
        <v>4</v>
      </c>
      <c r="AH1" s="35" t="s">
        <v>10</v>
      </c>
      <c r="AI1" s="2" t="s">
        <v>6</v>
      </c>
    </row>
    <row r="2" spans="1:35" ht="26.25" thickBot="1">
      <c r="A2" s="79"/>
      <c r="B2" s="79"/>
      <c r="C2" s="4" t="s">
        <v>13</v>
      </c>
      <c r="D2" s="9" t="s">
        <v>11</v>
      </c>
      <c r="E2" s="13" t="s">
        <v>15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16</v>
      </c>
      <c r="AE2" s="34" t="s">
        <v>3</v>
      </c>
      <c r="AF2" s="25" t="s">
        <v>9</v>
      </c>
      <c r="AG2" s="34" t="s">
        <v>5</v>
      </c>
      <c r="AH2" s="36"/>
      <c r="AI2" s="79"/>
    </row>
    <row r="3" spans="1:35" ht="12.75" customHeight="1" thickBot="1">
      <c r="A3" s="91">
        <v>32</v>
      </c>
      <c r="B3" s="6" t="s">
        <v>109</v>
      </c>
      <c r="C3" s="53" t="s">
        <v>13</v>
      </c>
      <c r="D3" s="10">
        <v>1</v>
      </c>
      <c r="E3" s="14">
        <v>0.008831018518518518</v>
      </c>
      <c r="F3" s="28"/>
      <c r="G3" s="31"/>
      <c r="H3" s="28"/>
      <c r="I3" s="31"/>
      <c r="J3" s="28"/>
      <c r="K3" s="31"/>
      <c r="L3" s="28"/>
      <c r="M3" s="31"/>
      <c r="N3" s="28"/>
      <c r="O3" s="31"/>
      <c r="P3" s="28"/>
      <c r="Q3" s="31"/>
      <c r="R3" s="28"/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7">
        <v>0.010046296296296296</v>
      </c>
      <c r="AE3" s="22">
        <f>AD3-E3</f>
        <v>0.0012152777777777787</v>
      </c>
      <c r="AF3" s="26">
        <f>TIME(,,SUM(F3:AC3))</f>
        <v>0</v>
      </c>
      <c r="AG3" s="14">
        <f>IF(AD3=0,"23:00:00",AE3+AF3)</f>
        <v>0.0012152777777777787</v>
      </c>
      <c r="AH3" s="76">
        <f>MIN(AG3:AG4)</f>
        <v>0.0012152777777777787</v>
      </c>
      <c r="AI3" s="89">
        <f>RANK(AH3,$AH$3:$AH$170,1)</f>
        <v>1</v>
      </c>
    </row>
    <row r="4" spans="1:35" ht="13.5" customHeight="1" thickBot="1">
      <c r="A4" s="92"/>
      <c r="B4" s="7" t="s">
        <v>50</v>
      </c>
      <c r="C4" s="54">
        <v>1</v>
      </c>
      <c r="D4" s="11">
        <v>2</v>
      </c>
      <c r="E4" s="15">
        <v>0.04722222222222222</v>
      </c>
      <c r="F4" s="29">
        <v>5</v>
      </c>
      <c r="G4" s="32"/>
      <c r="H4" s="29"/>
      <c r="I4" s="32"/>
      <c r="J4" s="29"/>
      <c r="K4" s="32"/>
      <c r="L4" s="29"/>
      <c r="M4" s="32"/>
      <c r="N4" s="29"/>
      <c r="O4" s="32"/>
      <c r="P4" s="29"/>
      <c r="Q4" s="32"/>
      <c r="R4" s="29"/>
      <c r="S4" s="32"/>
      <c r="T4" s="29"/>
      <c r="U4" s="32"/>
      <c r="V4" s="29"/>
      <c r="W4" s="32"/>
      <c r="X4" s="29"/>
      <c r="Y4" s="32"/>
      <c r="Z4" s="29"/>
      <c r="AA4" s="32"/>
      <c r="AB4" s="29"/>
      <c r="AC4" s="32"/>
      <c r="AD4" s="17">
        <v>0.04846064814814815</v>
      </c>
      <c r="AE4" s="23">
        <f>AD4-E4</f>
        <v>0.0012384259259259275</v>
      </c>
      <c r="AF4" s="27">
        <f>TIME(,,SUM(F4:AC4))</f>
        <v>5.7870370370370366E-05</v>
      </c>
      <c r="AG4" s="37">
        <f>IF(AD4=0,"23:00:00",AE4+AF4)</f>
        <v>0.001296296296296298</v>
      </c>
      <c r="AH4" s="75"/>
      <c r="AI4" s="90">
        <f>AI3</f>
        <v>1</v>
      </c>
    </row>
    <row r="5" spans="1:35" ht="13.5" thickBot="1">
      <c r="A5" s="91">
        <v>15</v>
      </c>
      <c r="B5" s="6" t="s">
        <v>171</v>
      </c>
      <c r="C5" s="53" t="s">
        <v>13</v>
      </c>
      <c r="D5" s="10">
        <v>1</v>
      </c>
      <c r="E5" s="14">
        <v>0.025</v>
      </c>
      <c r="F5" s="28"/>
      <c r="G5" s="31"/>
      <c r="H5" s="28"/>
      <c r="I5" s="31"/>
      <c r="J5" s="28"/>
      <c r="K5" s="31"/>
      <c r="L5" s="28"/>
      <c r="M5" s="31"/>
      <c r="N5" s="28"/>
      <c r="O5" s="31"/>
      <c r="P5" s="28"/>
      <c r="Q5" s="31"/>
      <c r="R5" s="28"/>
      <c r="S5" s="31"/>
      <c r="T5" s="28"/>
      <c r="U5" s="31">
        <v>5</v>
      </c>
      <c r="V5" s="28"/>
      <c r="W5" s="31"/>
      <c r="X5" s="28"/>
      <c r="Y5" s="31"/>
      <c r="Z5" s="28"/>
      <c r="AA5" s="31"/>
      <c r="AB5" s="28"/>
      <c r="AC5" s="31"/>
      <c r="AD5" s="17">
        <v>0.026273148148148153</v>
      </c>
      <c r="AE5" s="22">
        <f>AD5-E5</f>
        <v>0.0012731481481481517</v>
      </c>
      <c r="AF5" s="26">
        <f>TIME(,,SUM(F5:AC5))</f>
        <v>5.7870370370370366E-05</v>
      </c>
      <c r="AG5" s="14">
        <f>IF(AD5=0,"23:00:00",AE5+AF5)</f>
        <v>0.0013310185185185222</v>
      </c>
      <c r="AH5" s="76">
        <f>MIN(AG5:AG6)</f>
        <v>0.0012731481481481344</v>
      </c>
      <c r="AI5" s="89">
        <f>RANK(AH5,$AH$3:$AH$170,1)</f>
        <v>2</v>
      </c>
    </row>
    <row r="6" spans="1:35" ht="14.25" customHeight="1" thickBot="1">
      <c r="A6" s="92"/>
      <c r="B6" s="7" t="s">
        <v>56</v>
      </c>
      <c r="C6" s="54">
        <v>1</v>
      </c>
      <c r="D6" s="11">
        <v>2</v>
      </c>
      <c r="E6" s="15">
        <v>0.07118055555555557</v>
      </c>
      <c r="F6" s="29"/>
      <c r="G6" s="32"/>
      <c r="H6" s="29"/>
      <c r="I6" s="32"/>
      <c r="J6" s="29"/>
      <c r="K6" s="32"/>
      <c r="L6" s="29"/>
      <c r="M6" s="32"/>
      <c r="N6" s="29"/>
      <c r="O6" s="32"/>
      <c r="P6" s="29"/>
      <c r="Q6" s="32"/>
      <c r="R6" s="29"/>
      <c r="S6" s="32"/>
      <c r="T6" s="29"/>
      <c r="U6" s="32"/>
      <c r="V6" s="29"/>
      <c r="W6" s="32"/>
      <c r="X6" s="29"/>
      <c r="Y6" s="32"/>
      <c r="Z6" s="29"/>
      <c r="AA6" s="32"/>
      <c r="AB6" s="29"/>
      <c r="AC6" s="32"/>
      <c r="AD6" s="17">
        <v>0.0724537037037037</v>
      </c>
      <c r="AE6" s="22">
        <f>AD6-E6</f>
        <v>0.0012731481481481344</v>
      </c>
      <c r="AF6" s="27">
        <f>TIME(,,SUM(F6:AC6))</f>
        <v>0</v>
      </c>
      <c r="AG6" s="14">
        <f>IF(AD6=0,"23:00:00",AE6+AF6)</f>
        <v>0.0012731481481481344</v>
      </c>
      <c r="AH6" s="75"/>
      <c r="AI6" s="90">
        <f>AI5</f>
        <v>2</v>
      </c>
    </row>
    <row r="7" spans="1:35" ht="13.5" thickBot="1">
      <c r="A7" s="91">
        <v>19</v>
      </c>
      <c r="B7" s="6" t="s">
        <v>141</v>
      </c>
      <c r="C7" s="53" t="s">
        <v>13</v>
      </c>
      <c r="D7" s="10">
        <v>1</v>
      </c>
      <c r="E7" s="14">
        <v>0.027083333333333334</v>
      </c>
      <c r="F7" s="28"/>
      <c r="G7" s="31"/>
      <c r="H7" s="28"/>
      <c r="I7" s="31"/>
      <c r="J7" s="28">
        <v>5</v>
      </c>
      <c r="K7" s="31"/>
      <c r="L7" s="28"/>
      <c r="M7" s="31"/>
      <c r="N7" s="28"/>
      <c r="O7" s="31"/>
      <c r="P7" s="28"/>
      <c r="Q7" s="31"/>
      <c r="R7" s="28"/>
      <c r="S7" s="31"/>
      <c r="T7" s="28"/>
      <c r="U7" s="31"/>
      <c r="V7" s="28"/>
      <c r="W7" s="31"/>
      <c r="X7" s="28"/>
      <c r="Y7" s="31"/>
      <c r="Z7" s="28"/>
      <c r="AA7" s="31"/>
      <c r="AB7" s="28"/>
      <c r="AC7" s="31"/>
      <c r="AD7" s="17">
        <v>0.028344907407407412</v>
      </c>
      <c r="AE7" s="22">
        <f>AD7-E7</f>
        <v>0.0012615740740740782</v>
      </c>
      <c r="AF7" s="26">
        <f>TIME(,,SUM(F7:AC7))</f>
        <v>5.7870370370370366E-05</v>
      </c>
      <c r="AG7" s="14">
        <f>IF(AD7=0,"23:00:00",AE7+AF7)</f>
        <v>0.0013194444444444486</v>
      </c>
      <c r="AH7" s="76">
        <f>MIN(AG7:AG8)</f>
        <v>0.0012847222222222244</v>
      </c>
      <c r="AI7" s="89">
        <f>RANK(AH7,$AH$3:$AH$170,1)</f>
        <v>3</v>
      </c>
    </row>
    <row r="8" spans="1:35" ht="13.5" thickBot="1">
      <c r="A8" s="92"/>
      <c r="B8" s="7" t="s">
        <v>37</v>
      </c>
      <c r="C8" s="54">
        <v>1</v>
      </c>
      <c r="D8" s="11">
        <v>2</v>
      </c>
      <c r="E8" s="15">
        <v>0.071875</v>
      </c>
      <c r="F8" s="29"/>
      <c r="G8" s="32"/>
      <c r="H8" s="29"/>
      <c r="I8" s="32"/>
      <c r="J8" s="29"/>
      <c r="K8" s="32"/>
      <c r="L8" s="29"/>
      <c r="M8" s="32"/>
      <c r="N8" s="29"/>
      <c r="O8" s="32"/>
      <c r="P8" s="29">
        <v>5</v>
      </c>
      <c r="Q8" s="32"/>
      <c r="R8" s="29"/>
      <c r="S8" s="32"/>
      <c r="T8" s="29"/>
      <c r="U8" s="32"/>
      <c r="V8" s="29"/>
      <c r="W8" s="32"/>
      <c r="X8" s="29"/>
      <c r="Y8" s="32"/>
      <c r="Z8" s="29"/>
      <c r="AA8" s="32"/>
      <c r="AB8" s="29"/>
      <c r="AC8" s="32"/>
      <c r="AD8" s="17">
        <v>0.07310185185185185</v>
      </c>
      <c r="AE8" s="22">
        <f>AD8-E8</f>
        <v>0.001226851851851854</v>
      </c>
      <c r="AF8" s="27">
        <f>TIME(,,SUM(F8:AC8))</f>
        <v>5.7870370370370366E-05</v>
      </c>
      <c r="AG8" s="37">
        <f>IF(AD8=0,"23:00:00",AE8+AF8)</f>
        <v>0.0012847222222222244</v>
      </c>
      <c r="AH8" s="75"/>
      <c r="AI8" s="90">
        <f>AI7</f>
        <v>3</v>
      </c>
    </row>
    <row r="9" spans="1:35" ht="13.5" thickBot="1">
      <c r="A9" s="91" t="s">
        <v>121</v>
      </c>
      <c r="B9" s="6" t="s">
        <v>122</v>
      </c>
      <c r="C9" s="53"/>
      <c r="D9" s="10">
        <v>1</v>
      </c>
      <c r="E9" s="14">
        <v>0.012326388888888888</v>
      </c>
      <c r="F9" s="28">
        <v>5</v>
      </c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1"/>
      <c r="V9" s="28"/>
      <c r="W9" s="31"/>
      <c r="X9" s="28"/>
      <c r="Y9" s="31"/>
      <c r="Z9" s="28"/>
      <c r="AA9" s="31"/>
      <c r="AB9" s="28"/>
      <c r="AC9" s="31"/>
      <c r="AD9" s="17">
        <v>0.013668981481481482</v>
      </c>
      <c r="AE9" s="22">
        <f>AD9-E9</f>
        <v>0.0013425925925925931</v>
      </c>
      <c r="AF9" s="26">
        <f>TIME(,,SUM(F9:AC9))</f>
        <v>5.7870370370370366E-05</v>
      </c>
      <c r="AG9" s="14">
        <f>IF(AD9=0,"23:00:00",AE9+AF9)</f>
        <v>0.0014004629629629636</v>
      </c>
      <c r="AH9" s="76">
        <f>MIN(AG9:AG10)</f>
        <v>0.0012962962962962954</v>
      </c>
      <c r="AI9" s="89">
        <f>RANK(AH9,$AH$3:$AH$170,1)</f>
        <v>4</v>
      </c>
    </row>
    <row r="10" spans="1:35" ht="13.5" thickBot="1">
      <c r="A10" s="92"/>
      <c r="B10" s="7"/>
      <c r="C10" s="54"/>
      <c r="D10" s="11">
        <v>2</v>
      </c>
      <c r="E10" s="15">
        <v>0.053125</v>
      </c>
      <c r="F10" s="29"/>
      <c r="G10" s="32"/>
      <c r="H10" s="29"/>
      <c r="I10" s="32"/>
      <c r="J10" s="29"/>
      <c r="K10" s="32"/>
      <c r="L10" s="29"/>
      <c r="M10" s="32"/>
      <c r="N10" s="29"/>
      <c r="O10" s="32"/>
      <c r="P10" s="29"/>
      <c r="Q10" s="32"/>
      <c r="R10" s="29"/>
      <c r="S10" s="32"/>
      <c r="T10" s="29"/>
      <c r="U10" s="32"/>
      <c r="V10" s="29"/>
      <c r="W10" s="32"/>
      <c r="X10" s="29"/>
      <c r="Y10" s="32"/>
      <c r="Z10" s="29"/>
      <c r="AA10" s="32"/>
      <c r="AB10" s="29"/>
      <c r="AC10" s="32"/>
      <c r="AD10" s="17">
        <v>0.054421296296296294</v>
      </c>
      <c r="AE10" s="23">
        <f>AD10-E10</f>
        <v>0.0012962962962962954</v>
      </c>
      <c r="AF10" s="27">
        <f>TIME(,,SUM(F10:AC10))</f>
        <v>0</v>
      </c>
      <c r="AG10" s="37">
        <f>IF(AD10=0,"23:00:00",AE10+AF10)</f>
        <v>0.0012962962962962954</v>
      </c>
      <c r="AH10" s="75"/>
      <c r="AI10" s="90">
        <f>AI9</f>
        <v>4</v>
      </c>
    </row>
    <row r="11" spans="1:35" ht="13.5" thickBot="1">
      <c r="A11" s="91">
        <v>61</v>
      </c>
      <c r="B11" s="6" t="s">
        <v>158</v>
      </c>
      <c r="C11" s="53" t="s">
        <v>13</v>
      </c>
      <c r="D11" s="10">
        <v>1</v>
      </c>
      <c r="E11" s="14">
        <v>0.006967592592592592</v>
      </c>
      <c r="F11" s="28"/>
      <c r="G11" s="31"/>
      <c r="H11" s="28"/>
      <c r="I11" s="31"/>
      <c r="J11" s="28"/>
      <c r="K11" s="31"/>
      <c r="L11" s="28"/>
      <c r="M11" s="31"/>
      <c r="N11" s="28"/>
      <c r="O11" s="31"/>
      <c r="P11" s="28"/>
      <c r="Q11" s="31"/>
      <c r="R11" s="28"/>
      <c r="S11" s="31"/>
      <c r="T11" s="28"/>
      <c r="U11" s="31"/>
      <c r="V11" s="28"/>
      <c r="W11" s="31"/>
      <c r="X11" s="28"/>
      <c r="Y11" s="31"/>
      <c r="Z11" s="28"/>
      <c r="AA11" s="31"/>
      <c r="AB11" s="28"/>
      <c r="AC11" s="31"/>
      <c r="AD11" s="17">
        <v>0.008263888888888888</v>
      </c>
      <c r="AE11" s="22">
        <f>AD11-E11</f>
        <v>0.0012962962962962963</v>
      </c>
      <c r="AF11" s="26">
        <f>TIME(,,SUM(F11:AC11))</f>
        <v>0</v>
      </c>
      <c r="AG11" s="14">
        <f>IF(AD11=0,"23:00:00",AE11+AF11)</f>
        <v>0.0012962962962962963</v>
      </c>
      <c r="AH11" s="76">
        <f>MIN(AG11:AG12)</f>
        <v>0.0012962962962962963</v>
      </c>
      <c r="AI11" s="89">
        <f>RANK(AH11,$AH$3:$AH$170,1)</f>
        <v>5</v>
      </c>
    </row>
    <row r="12" spans="1:35" ht="13.5" thickBot="1">
      <c r="A12" s="92"/>
      <c r="B12" s="7" t="s">
        <v>52</v>
      </c>
      <c r="C12" s="54">
        <v>1</v>
      </c>
      <c r="D12" s="11">
        <v>2</v>
      </c>
      <c r="E12" s="15">
        <v>0.05069444444444445</v>
      </c>
      <c r="F12" s="29"/>
      <c r="G12" s="32"/>
      <c r="H12" s="29"/>
      <c r="I12" s="32"/>
      <c r="J12" s="29"/>
      <c r="K12" s="32"/>
      <c r="L12" s="29"/>
      <c r="M12" s="32"/>
      <c r="N12" s="29"/>
      <c r="O12" s="32"/>
      <c r="P12" s="29"/>
      <c r="Q12" s="32"/>
      <c r="R12" s="29"/>
      <c r="S12" s="32"/>
      <c r="T12" s="29"/>
      <c r="U12" s="32"/>
      <c r="V12" s="29"/>
      <c r="W12" s="32"/>
      <c r="X12" s="29"/>
      <c r="Y12" s="32"/>
      <c r="Z12" s="29"/>
      <c r="AA12" s="32"/>
      <c r="AB12" s="29"/>
      <c r="AC12" s="32"/>
      <c r="AD12" s="17">
        <v>0.05201388888888889</v>
      </c>
      <c r="AE12" s="23">
        <f>AD12-E12</f>
        <v>0.0013194444444444356</v>
      </c>
      <c r="AF12" s="27">
        <f>TIME(,,SUM(F12:AC12))</f>
        <v>0</v>
      </c>
      <c r="AG12" s="37">
        <f>IF(AD12=0,"23:00:00",AE12+AF12)</f>
        <v>0.0013194444444444356</v>
      </c>
      <c r="AH12" s="75"/>
      <c r="AI12" s="90">
        <f>AI11</f>
        <v>5</v>
      </c>
    </row>
    <row r="13" spans="1:35" ht="13.5" thickBot="1">
      <c r="A13" s="91">
        <v>38</v>
      </c>
      <c r="B13" s="6" t="s">
        <v>117</v>
      </c>
      <c r="C13" s="53" t="s">
        <v>13</v>
      </c>
      <c r="D13" s="10">
        <v>1</v>
      </c>
      <c r="E13" s="14">
        <v>0.009594907407407408</v>
      </c>
      <c r="F13" s="28"/>
      <c r="G13" s="31"/>
      <c r="H13" s="28"/>
      <c r="I13" s="31"/>
      <c r="J13" s="28"/>
      <c r="K13" s="31"/>
      <c r="L13" s="28"/>
      <c r="M13" s="31"/>
      <c r="N13" s="28"/>
      <c r="O13" s="31"/>
      <c r="P13" s="28"/>
      <c r="Q13" s="31"/>
      <c r="R13" s="28"/>
      <c r="S13" s="31"/>
      <c r="T13" s="28"/>
      <c r="U13" s="31"/>
      <c r="V13" s="28">
        <v>5</v>
      </c>
      <c r="W13" s="31"/>
      <c r="X13" s="28"/>
      <c r="Y13" s="31"/>
      <c r="Z13" s="28"/>
      <c r="AA13" s="31"/>
      <c r="AB13" s="28"/>
      <c r="AC13" s="31"/>
      <c r="AD13" s="17">
        <v>0.010844907407407407</v>
      </c>
      <c r="AE13" s="22">
        <f>AD13-E13</f>
        <v>0.0012499999999999994</v>
      </c>
      <c r="AF13" s="26">
        <f>TIME(,,SUM(F13:AC13))</f>
        <v>5.7870370370370366E-05</v>
      </c>
      <c r="AG13" s="14">
        <f>IF(AD13=0,"23:00:00",AE13+AF13)</f>
        <v>0.0013078703703703698</v>
      </c>
      <c r="AH13" s="76">
        <f>MIN(AG13:AG14)</f>
        <v>0.0013078703703703698</v>
      </c>
      <c r="AI13" s="89">
        <f>RANK(AH13,$AH$3:$AH$170,1)</f>
        <v>6</v>
      </c>
    </row>
    <row r="14" spans="1:35" ht="13.5" thickBot="1">
      <c r="A14" s="92"/>
      <c r="B14" s="7" t="s">
        <v>118</v>
      </c>
      <c r="C14" s="54">
        <v>1</v>
      </c>
      <c r="D14" s="11">
        <v>2</v>
      </c>
      <c r="E14" s="15">
        <v>0.048263888888888884</v>
      </c>
      <c r="F14" s="29">
        <v>5</v>
      </c>
      <c r="G14" s="32"/>
      <c r="H14" s="29"/>
      <c r="I14" s="32"/>
      <c r="J14" s="29"/>
      <c r="K14" s="32"/>
      <c r="L14" s="29"/>
      <c r="M14" s="32"/>
      <c r="N14" s="29"/>
      <c r="O14" s="32"/>
      <c r="P14" s="29"/>
      <c r="Q14" s="32"/>
      <c r="R14" s="29"/>
      <c r="S14" s="32"/>
      <c r="T14" s="29"/>
      <c r="U14" s="32"/>
      <c r="V14" s="29"/>
      <c r="W14" s="32"/>
      <c r="X14" s="29"/>
      <c r="Y14" s="32"/>
      <c r="Z14" s="29"/>
      <c r="AA14" s="32"/>
      <c r="AB14" s="29"/>
      <c r="AC14" s="32"/>
      <c r="AD14" s="17">
        <v>0.04951388888888889</v>
      </c>
      <c r="AE14" s="23">
        <f>AD14-E14</f>
        <v>0.001250000000000008</v>
      </c>
      <c r="AF14" s="27">
        <f>TIME(,,SUM(F14:AC14))</f>
        <v>5.7870370370370366E-05</v>
      </c>
      <c r="AG14" s="37">
        <f>IF(AD14=0,"23:00:00",AE14+AF14)</f>
        <v>0.0013078703703703785</v>
      </c>
      <c r="AH14" s="75"/>
      <c r="AI14" s="90">
        <f>AI13</f>
        <v>6</v>
      </c>
    </row>
    <row r="15" spans="1:35" ht="14.25" customHeight="1" thickBot="1">
      <c r="A15" s="91">
        <v>1</v>
      </c>
      <c r="B15" s="6" t="s">
        <v>176</v>
      </c>
      <c r="C15" s="53"/>
      <c r="D15" s="10">
        <v>1</v>
      </c>
      <c r="E15" s="14">
        <v>0.0375</v>
      </c>
      <c r="F15" s="28"/>
      <c r="G15" s="31"/>
      <c r="H15" s="28"/>
      <c r="I15" s="31"/>
      <c r="J15" s="28"/>
      <c r="K15" s="31"/>
      <c r="L15" s="28"/>
      <c r="M15" s="31"/>
      <c r="N15" s="28"/>
      <c r="O15" s="31"/>
      <c r="P15" s="28"/>
      <c r="Q15" s="31"/>
      <c r="R15" s="28"/>
      <c r="S15" s="31"/>
      <c r="T15" s="28"/>
      <c r="U15" s="31"/>
      <c r="V15" s="28"/>
      <c r="W15" s="31"/>
      <c r="X15" s="28"/>
      <c r="Y15" s="31"/>
      <c r="Z15" s="28"/>
      <c r="AA15" s="31"/>
      <c r="AB15" s="28"/>
      <c r="AC15" s="31"/>
      <c r="AD15" s="17">
        <v>0.03881944444444444</v>
      </c>
      <c r="AE15" s="22">
        <f>AD15-E15</f>
        <v>0.0013194444444444425</v>
      </c>
      <c r="AF15" s="26">
        <f>TIME(,,SUM(F15:AC15))</f>
        <v>0</v>
      </c>
      <c r="AG15" s="14">
        <f>IF(AD15=0,"23:00:00",AE15+AF15)</f>
        <v>0.0013194444444444425</v>
      </c>
      <c r="AH15" s="76">
        <f>MIN(AG15:AG16)</f>
        <v>0.0013194444444444425</v>
      </c>
      <c r="AI15" s="89">
        <f>RANK(AH15,$AH$3:$AH$170,1)</f>
        <v>7</v>
      </c>
    </row>
    <row r="16" spans="1:35" ht="13.5" thickBot="1">
      <c r="A16" s="92"/>
      <c r="B16" s="7"/>
      <c r="C16" s="54"/>
      <c r="D16" s="11">
        <v>2</v>
      </c>
      <c r="E16" s="15">
        <v>0.08402777777777777</v>
      </c>
      <c r="F16" s="29"/>
      <c r="G16" s="32"/>
      <c r="H16" s="29"/>
      <c r="I16" s="32"/>
      <c r="J16" s="29"/>
      <c r="K16" s="32"/>
      <c r="L16" s="29"/>
      <c r="M16" s="32"/>
      <c r="N16" s="29"/>
      <c r="O16" s="32"/>
      <c r="P16" s="29"/>
      <c r="Q16" s="32"/>
      <c r="R16" s="29"/>
      <c r="S16" s="32"/>
      <c r="T16" s="29"/>
      <c r="U16" s="32"/>
      <c r="V16" s="29"/>
      <c r="W16" s="32"/>
      <c r="X16" s="29"/>
      <c r="Y16" s="32"/>
      <c r="Z16" s="29"/>
      <c r="AA16" s="32"/>
      <c r="AB16" s="29"/>
      <c r="AC16" s="32"/>
      <c r="AD16" s="17">
        <v>0.08538194444444445</v>
      </c>
      <c r="AE16" s="23">
        <f>AD16-E16</f>
        <v>0.001354166666666684</v>
      </c>
      <c r="AF16" s="27">
        <f>TIME(,,SUM(F16:AC16))</f>
        <v>0</v>
      </c>
      <c r="AG16" s="37">
        <f>IF(AD16=0,"23:00:00",AE16+AF16)</f>
        <v>0.001354166666666684</v>
      </c>
      <c r="AH16" s="75"/>
      <c r="AI16" s="90">
        <f>AI15</f>
        <v>7</v>
      </c>
    </row>
    <row r="17" spans="1:35" ht="13.5" thickBot="1">
      <c r="A17" s="91">
        <v>89</v>
      </c>
      <c r="B17" s="6" t="s">
        <v>149</v>
      </c>
      <c r="C17" s="53" t="s">
        <v>13</v>
      </c>
      <c r="D17" s="10">
        <v>1</v>
      </c>
      <c r="E17" s="14">
        <v>0.015972222222222224</v>
      </c>
      <c r="F17" s="28"/>
      <c r="G17" s="31"/>
      <c r="H17" s="28"/>
      <c r="I17" s="31"/>
      <c r="J17" s="28"/>
      <c r="K17" s="31"/>
      <c r="L17" s="28"/>
      <c r="M17" s="31"/>
      <c r="N17" s="28"/>
      <c r="O17" s="31"/>
      <c r="P17" s="28"/>
      <c r="Q17" s="31"/>
      <c r="R17" s="28"/>
      <c r="S17" s="31"/>
      <c r="T17" s="28"/>
      <c r="U17" s="31"/>
      <c r="V17" s="28"/>
      <c r="W17" s="31"/>
      <c r="X17" s="28"/>
      <c r="Y17" s="31"/>
      <c r="Z17" s="28"/>
      <c r="AA17" s="31"/>
      <c r="AB17" s="28"/>
      <c r="AC17" s="31"/>
      <c r="AD17" s="17">
        <v>0.01733796296296296</v>
      </c>
      <c r="AE17" s="22">
        <f>AD17-E17</f>
        <v>0.0013657407407407368</v>
      </c>
      <c r="AF17" s="26">
        <f>TIME(,,SUM(F17:AC17))</f>
        <v>0</v>
      </c>
      <c r="AG17" s="14">
        <f>IF(AD17=0,"23:00:00",AE17+AF17)</f>
        <v>0.0013657407407407368</v>
      </c>
      <c r="AH17" s="76">
        <f>MIN(AG17:AG18)</f>
        <v>0.001331018518518516</v>
      </c>
      <c r="AI17" s="89">
        <f>RANK(AH17,$AH$3:$AH$170,1)</f>
        <v>8</v>
      </c>
    </row>
    <row r="18" spans="1:35" ht="16.5" customHeight="1" thickBot="1">
      <c r="A18" s="92"/>
      <c r="B18" s="7" t="s">
        <v>62</v>
      </c>
      <c r="C18" s="54">
        <v>1</v>
      </c>
      <c r="D18" s="11">
        <v>2</v>
      </c>
      <c r="E18" s="15">
        <v>0.05659722222222222</v>
      </c>
      <c r="F18" s="29"/>
      <c r="G18" s="32"/>
      <c r="H18" s="29"/>
      <c r="I18" s="32"/>
      <c r="J18" s="29"/>
      <c r="K18" s="32"/>
      <c r="L18" s="29"/>
      <c r="M18" s="32"/>
      <c r="N18" s="29"/>
      <c r="O18" s="32"/>
      <c r="P18" s="29"/>
      <c r="Q18" s="32"/>
      <c r="R18" s="29"/>
      <c r="S18" s="32"/>
      <c r="T18" s="29"/>
      <c r="U18" s="32"/>
      <c r="V18" s="29"/>
      <c r="W18" s="32"/>
      <c r="X18" s="29"/>
      <c r="Y18" s="32"/>
      <c r="Z18" s="29"/>
      <c r="AA18" s="32"/>
      <c r="AB18" s="29"/>
      <c r="AC18" s="32"/>
      <c r="AD18" s="17">
        <v>0.05792824074074074</v>
      </c>
      <c r="AE18" s="23">
        <f>AD18-E18</f>
        <v>0.001331018518518516</v>
      </c>
      <c r="AF18" s="27">
        <f>TIME(,,SUM(F18:AC18))</f>
        <v>0</v>
      </c>
      <c r="AG18" s="37">
        <f>IF(AD18=0,"23:00:00",AE18+AF18)</f>
        <v>0.001331018518518516</v>
      </c>
      <c r="AH18" s="75"/>
      <c r="AI18" s="90">
        <f>AI17</f>
        <v>8</v>
      </c>
    </row>
    <row r="19" spans="1:35" ht="13.5" thickBot="1">
      <c r="A19" s="91">
        <v>35</v>
      </c>
      <c r="B19" s="6" t="s">
        <v>104</v>
      </c>
      <c r="C19" s="53" t="s">
        <v>13</v>
      </c>
      <c r="D19" s="10">
        <v>1</v>
      </c>
      <c r="E19" s="14">
        <v>0.0053125</v>
      </c>
      <c r="F19" s="28"/>
      <c r="G19" s="31"/>
      <c r="H19" s="28"/>
      <c r="I19" s="31"/>
      <c r="J19" s="28"/>
      <c r="K19" s="31"/>
      <c r="L19" s="28"/>
      <c r="M19" s="31"/>
      <c r="N19" s="28"/>
      <c r="O19" s="31"/>
      <c r="P19" s="28"/>
      <c r="Q19" s="31"/>
      <c r="R19" s="28"/>
      <c r="S19" s="31"/>
      <c r="T19" s="28"/>
      <c r="U19" s="31">
        <v>5</v>
      </c>
      <c r="V19" s="28"/>
      <c r="W19" s="31"/>
      <c r="X19" s="28">
        <v>5</v>
      </c>
      <c r="Y19" s="31"/>
      <c r="Z19" s="28"/>
      <c r="AA19" s="31"/>
      <c r="AB19" s="28"/>
      <c r="AC19" s="31"/>
      <c r="AD19" s="17">
        <v>0.00662037037037037</v>
      </c>
      <c r="AE19" s="22">
        <f>AD19-E19</f>
        <v>0.0013078703703703698</v>
      </c>
      <c r="AF19" s="26">
        <f>TIME(,,SUM(F19:AC19))</f>
        <v>0.00011574074074074073</v>
      </c>
      <c r="AG19" s="14">
        <f>IF(AD19=0,"23:00:00",AE19+AF19)</f>
        <v>0.0014236111111111105</v>
      </c>
      <c r="AH19" s="76">
        <f>MIN(AG19:AG20)</f>
        <v>0.0013310185185185187</v>
      </c>
      <c r="AI19" s="89">
        <f>RANK(AH19,$AH$3:$AH$170,1)</f>
        <v>9</v>
      </c>
    </row>
    <row r="20" spans="1:35" ht="26.25" thickBot="1">
      <c r="A20" s="92"/>
      <c r="B20" s="7" t="s">
        <v>48</v>
      </c>
      <c r="C20" s="54">
        <v>1</v>
      </c>
      <c r="D20" s="11">
        <v>2</v>
      </c>
      <c r="E20" s="15">
        <v>0.044444444444444446</v>
      </c>
      <c r="F20" s="29">
        <v>5</v>
      </c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/>
      <c r="Y20" s="32"/>
      <c r="Z20" s="29"/>
      <c r="AA20" s="32"/>
      <c r="AB20" s="29"/>
      <c r="AC20" s="32"/>
      <c r="AD20" s="17">
        <v>0.045717592592592594</v>
      </c>
      <c r="AE20" s="23">
        <f>AD20-E20</f>
        <v>0.0012731481481481483</v>
      </c>
      <c r="AF20" s="27">
        <f>TIME(,,SUM(F20:AC20))</f>
        <v>5.7870370370370366E-05</v>
      </c>
      <c r="AG20" s="37">
        <f>IF(AD20=0,"23:00:00",AE20+AF20)</f>
        <v>0.0013310185185185187</v>
      </c>
      <c r="AH20" s="75"/>
      <c r="AI20" s="90">
        <f>AI19</f>
        <v>9</v>
      </c>
    </row>
    <row r="21" spans="1:35" ht="13.5" thickBot="1">
      <c r="A21" s="91">
        <v>67</v>
      </c>
      <c r="B21" s="6" t="s">
        <v>105</v>
      </c>
      <c r="C21" s="53"/>
      <c r="D21" s="10">
        <v>1</v>
      </c>
      <c r="E21" s="14">
        <v>0.005694444444444444</v>
      </c>
      <c r="F21" s="28"/>
      <c r="G21" s="31"/>
      <c r="H21" s="28"/>
      <c r="I21" s="31"/>
      <c r="J21" s="28"/>
      <c r="K21" s="31"/>
      <c r="L21" s="28"/>
      <c r="M21" s="31"/>
      <c r="N21" s="28"/>
      <c r="O21" s="31"/>
      <c r="P21" s="28"/>
      <c r="Q21" s="31"/>
      <c r="R21" s="28"/>
      <c r="S21" s="31"/>
      <c r="T21" s="28"/>
      <c r="U21" s="31"/>
      <c r="V21" s="28"/>
      <c r="W21" s="31"/>
      <c r="X21" s="28">
        <v>5</v>
      </c>
      <c r="Y21" s="31"/>
      <c r="Z21" s="28"/>
      <c r="AA21" s="31"/>
      <c r="AB21" s="28"/>
      <c r="AC21" s="31"/>
      <c r="AD21" s="17">
        <v>0.007083333333333333</v>
      </c>
      <c r="AE21" s="22">
        <f>AD21-E21</f>
        <v>0.0013888888888888892</v>
      </c>
      <c r="AF21" s="26">
        <f>TIME(,,SUM(F21:AC21))</f>
        <v>5.7870370370370366E-05</v>
      </c>
      <c r="AG21" s="14">
        <f>IF(AD21=0,"23:00:00",AE21+AF21)</f>
        <v>0.0014467592592592596</v>
      </c>
      <c r="AH21" s="76">
        <f>MIN(AG21:AG22)</f>
        <v>0.001331018518518523</v>
      </c>
      <c r="AI21" s="89">
        <f>RANK(AH21,$AH$3:$AH$170,1)</f>
        <v>10</v>
      </c>
    </row>
    <row r="22" spans="1:35" ht="13.5" thickBot="1">
      <c r="A22" s="92"/>
      <c r="B22" s="7"/>
      <c r="C22" s="54"/>
      <c r="D22" s="11">
        <v>2</v>
      </c>
      <c r="E22" s="15">
        <v>0.04479166666666667</v>
      </c>
      <c r="F22" s="29"/>
      <c r="G22" s="32"/>
      <c r="H22" s="29"/>
      <c r="I22" s="32"/>
      <c r="J22" s="29"/>
      <c r="K22" s="32"/>
      <c r="L22" s="29"/>
      <c r="M22" s="32"/>
      <c r="N22" s="29"/>
      <c r="O22" s="32"/>
      <c r="P22" s="29"/>
      <c r="Q22" s="32"/>
      <c r="R22" s="29"/>
      <c r="S22" s="32"/>
      <c r="T22" s="29"/>
      <c r="U22" s="32"/>
      <c r="V22" s="29"/>
      <c r="W22" s="32"/>
      <c r="X22" s="29"/>
      <c r="Y22" s="32"/>
      <c r="Z22" s="29"/>
      <c r="AA22" s="32"/>
      <c r="AB22" s="29"/>
      <c r="AC22" s="32"/>
      <c r="AD22" s="17">
        <v>0.04612268518518519</v>
      </c>
      <c r="AE22" s="23">
        <f>AD22-E22</f>
        <v>0.001331018518518523</v>
      </c>
      <c r="AF22" s="27">
        <f>TIME(,,SUM(F22:AC22))</f>
        <v>0</v>
      </c>
      <c r="AG22" s="37">
        <f>IF(AD22=0,"23:00:00",AE22+AF22)</f>
        <v>0.001331018518518523</v>
      </c>
      <c r="AH22" s="75"/>
      <c r="AI22" s="90">
        <f>AI21</f>
        <v>10</v>
      </c>
    </row>
    <row r="23" spans="1:35" ht="13.5" thickBot="1">
      <c r="A23" s="91">
        <v>55</v>
      </c>
      <c r="B23" s="6" t="s">
        <v>144</v>
      </c>
      <c r="C23" s="53"/>
      <c r="D23" s="10">
        <v>1</v>
      </c>
      <c r="E23" s="14">
        <v>0.02291666666666667</v>
      </c>
      <c r="F23" s="28"/>
      <c r="G23" s="31"/>
      <c r="H23" s="28"/>
      <c r="I23" s="31"/>
      <c r="J23" s="28"/>
      <c r="K23" s="31"/>
      <c r="L23" s="28"/>
      <c r="M23" s="31"/>
      <c r="N23" s="28"/>
      <c r="O23" s="31"/>
      <c r="P23" s="28"/>
      <c r="Q23" s="31">
        <v>5</v>
      </c>
      <c r="R23" s="28"/>
      <c r="S23" s="31"/>
      <c r="T23" s="28"/>
      <c r="U23" s="31"/>
      <c r="V23" s="28"/>
      <c r="W23" s="31"/>
      <c r="X23" s="28"/>
      <c r="Y23" s="31"/>
      <c r="Z23" s="28"/>
      <c r="AA23" s="31"/>
      <c r="AB23" s="28"/>
      <c r="AC23" s="31"/>
      <c r="AD23" s="17">
        <v>0.024201388888888887</v>
      </c>
      <c r="AE23" s="22">
        <f>AD23-E23</f>
        <v>0.0012847222222222184</v>
      </c>
      <c r="AF23" s="26">
        <f>TIME(,,SUM(F23:AC23))</f>
        <v>5.7870370370370366E-05</v>
      </c>
      <c r="AG23" s="14">
        <f>IF(AD23=0,"23:00:00",AE23+AF23)</f>
        <v>0.0013425925925925888</v>
      </c>
      <c r="AH23" s="76">
        <f>MIN(AG23:AG24)</f>
        <v>0.0013425925925925888</v>
      </c>
      <c r="AI23" s="89">
        <f>RANK(AH23,$AH$3:$AH$170,1)</f>
        <v>11</v>
      </c>
    </row>
    <row r="24" spans="1:39" ht="13.5" thickBot="1">
      <c r="A24" s="92"/>
      <c r="B24" s="7"/>
      <c r="C24" s="54"/>
      <c r="D24" s="11">
        <v>2</v>
      </c>
      <c r="E24" s="15">
        <v>0.06805555555555555</v>
      </c>
      <c r="F24" s="29">
        <v>5</v>
      </c>
      <c r="G24" s="32"/>
      <c r="H24" s="29"/>
      <c r="I24" s="32"/>
      <c r="J24" s="29"/>
      <c r="K24" s="32"/>
      <c r="L24" s="29"/>
      <c r="M24" s="32"/>
      <c r="N24" s="29"/>
      <c r="O24" s="32"/>
      <c r="P24" s="29"/>
      <c r="Q24" s="32"/>
      <c r="R24" s="29"/>
      <c r="S24" s="32"/>
      <c r="T24" s="29">
        <v>5</v>
      </c>
      <c r="U24" s="32"/>
      <c r="V24" s="29"/>
      <c r="W24" s="32"/>
      <c r="X24" s="29"/>
      <c r="Y24" s="32"/>
      <c r="Z24" s="29"/>
      <c r="AA24" s="32"/>
      <c r="AB24" s="29"/>
      <c r="AC24" s="32"/>
      <c r="AD24" s="17">
        <v>0.06929398148148148</v>
      </c>
      <c r="AE24" s="23">
        <f>AD24-E24</f>
        <v>0.0012384259259259345</v>
      </c>
      <c r="AF24" s="27">
        <f>TIME(,,SUM(F24:AC24))</f>
        <v>0.00011574074074074073</v>
      </c>
      <c r="AG24" s="37">
        <f>IF(AD24=0,"23:00:00",AE24+AF24)</f>
        <v>0.0013541666666666752</v>
      </c>
      <c r="AH24" s="75"/>
      <c r="AI24" s="90">
        <f>AI23</f>
        <v>11</v>
      </c>
      <c r="AM24" s="40"/>
    </row>
    <row r="25" spans="1:35" ht="13.5" thickBot="1">
      <c r="A25" s="91">
        <v>2235</v>
      </c>
      <c r="B25" s="6" t="s">
        <v>119</v>
      </c>
      <c r="C25" s="53"/>
      <c r="D25" s="10">
        <v>1</v>
      </c>
      <c r="E25" s="14">
        <v>0.010347222222222223</v>
      </c>
      <c r="F25" s="28"/>
      <c r="G25" s="31"/>
      <c r="H25" s="28"/>
      <c r="I25" s="31"/>
      <c r="J25" s="28"/>
      <c r="K25" s="31"/>
      <c r="L25" s="28"/>
      <c r="M25" s="31"/>
      <c r="N25" s="28"/>
      <c r="O25" s="31"/>
      <c r="P25" s="28"/>
      <c r="Q25" s="31"/>
      <c r="R25" s="28"/>
      <c r="S25" s="31"/>
      <c r="T25" s="28"/>
      <c r="U25" s="31"/>
      <c r="V25" s="28"/>
      <c r="W25" s="31"/>
      <c r="X25" s="28"/>
      <c r="Y25" s="31"/>
      <c r="Z25" s="28"/>
      <c r="AA25" s="31"/>
      <c r="AB25" s="28"/>
      <c r="AC25" s="31"/>
      <c r="AD25" s="17">
        <v>0.011701388888888891</v>
      </c>
      <c r="AE25" s="22">
        <f>AD25-E25</f>
        <v>0.0013541666666666684</v>
      </c>
      <c r="AF25" s="26">
        <f>TIME(,,SUM(F25:AC25))</f>
        <v>0</v>
      </c>
      <c r="AG25" s="14">
        <f>IF(AD25=0,"23:00:00",AE25+AF25)</f>
        <v>0.0013541666666666684</v>
      </c>
      <c r="AH25" s="76">
        <f>MIN(AG25:AG26)</f>
        <v>0.0013425925925925897</v>
      </c>
      <c r="AI25" s="89">
        <f>RANK(AH25,$AH$3:$AH$170,1)</f>
        <v>12</v>
      </c>
    </row>
    <row r="26" spans="1:35" ht="13.5" thickBot="1">
      <c r="A26" s="92"/>
      <c r="B26" s="7"/>
      <c r="C26" s="54"/>
      <c r="D26" s="11">
        <v>2</v>
      </c>
      <c r="E26" s="15">
        <v>0.04895833333333333</v>
      </c>
      <c r="F26" s="29"/>
      <c r="G26" s="32"/>
      <c r="H26" s="29"/>
      <c r="I26" s="32"/>
      <c r="J26" s="29"/>
      <c r="K26" s="32"/>
      <c r="L26" s="29"/>
      <c r="M26" s="32"/>
      <c r="N26" s="29"/>
      <c r="O26" s="32"/>
      <c r="P26" s="29"/>
      <c r="Q26" s="32"/>
      <c r="R26" s="29"/>
      <c r="S26" s="32"/>
      <c r="T26" s="29"/>
      <c r="U26" s="32"/>
      <c r="V26" s="29"/>
      <c r="W26" s="32"/>
      <c r="X26" s="29"/>
      <c r="Y26" s="32"/>
      <c r="Z26" s="29"/>
      <c r="AA26" s="32"/>
      <c r="AB26" s="29"/>
      <c r="AC26" s="32"/>
      <c r="AD26" s="17">
        <v>0.05030092592592592</v>
      </c>
      <c r="AE26" s="23">
        <f>AD26-E26</f>
        <v>0.0013425925925925897</v>
      </c>
      <c r="AF26" s="27">
        <f>TIME(,,SUM(F26:AC26))</f>
        <v>0</v>
      </c>
      <c r="AG26" s="37">
        <f>IF(AD26=0,"23:00:00",AE26+AF26)</f>
        <v>0.0013425925925925897</v>
      </c>
      <c r="AH26" s="75"/>
      <c r="AI26" s="90">
        <f>AI25</f>
        <v>12</v>
      </c>
    </row>
    <row r="27" spans="1:35" ht="13.5" thickBot="1">
      <c r="A27" s="91">
        <v>17</v>
      </c>
      <c r="B27" s="6" t="s">
        <v>179</v>
      </c>
      <c r="C27" s="53"/>
      <c r="D27" s="10">
        <v>1</v>
      </c>
      <c r="E27" s="14">
        <v>0.03923611111111111</v>
      </c>
      <c r="F27" s="28"/>
      <c r="G27" s="31"/>
      <c r="H27" s="28"/>
      <c r="I27" s="31"/>
      <c r="J27" s="28"/>
      <c r="K27" s="31"/>
      <c r="L27" s="28"/>
      <c r="M27" s="31"/>
      <c r="N27" s="28"/>
      <c r="O27" s="31"/>
      <c r="P27" s="28"/>
      <c r="Q27" s="31"/>
      <c r="R27" s="28"/>
      <c r="S27" s="31"/>
      <c r="T27" s="28"/>
      <c r="U27" s="31"/>
      <c r="V27" s="28"/>
      <c r="W27" s="31"/>
      <c r="X27" s="28"/>
      <c r="Y27" s="31"/>
      <c r="Z27" s="28"/>
      <c r="AA27" s="31"/>
      <c r="AB27" s="28"/>
      <c r="AC27" s="31"/>
      <c r="AD27" s="17">
        <v>0.0405787037037037</v>
      </c>
      <c r="AE27" s="22">
        <f>AD27-E27</f>
        <v>0.0013425925925925897</v>
      </c>
      <c r="AF27" s="26">
        <f>TIME(,,SUM(F27:AC27))</f>
        <v>0</v>
      </c>
      <c r="AG27" s="14">
        <f>IF(AD27=0,"23:00:00",AE27+AF27)</f>
        <v>0.0013425925925925897</v>
      </c>
      <c r="AH27" s="76">
        <f>MIN(AG27:AG28)</f>
        <v>0.0013425925925925897</v>
      </c>
      <c r="AI27" s="89">
        <f>RANK(AH27,$AH$3:$AH$170,1)</f>
        <v>12</v>
      </c>
    </row>
    <row r="28" spans="1:35" ht="13.5" thickBot="1">
      <c r="A28" s="92"/>
      <c r="B28" s="7"/>
      <c r="C28" s="54"/>
      <c r="D28" s="11">
        <v>2</v>
      </c>
      <c r="E28" s="15">
        <v>0.08645833333333335</v>
      </c>
      <c r="F28" s="29"/>
      <c r="G28" s="32"/>
      <c r="H28" s="29"/>
      <c r="I28" s="32"/>
      <c r="J28" s="29"/>
      <c r="K28" s="32"/>
      <c r="L28" s="29"/>
      <c r="M28" s="32"/>
      <c r="N28" s="29"/>
      <c r="O28" s="32"/>
      <c r="P28" s="29"/>
      <c r="Q28" s="32"/>
      <c r="R28" s="29"/>
      <c r="S28" s="32"/>
      <c r="T28" s="29"/>
      <c r="U28" s="32"/>
      <c r="V28" s="29">
        <v>5</v>
      </c>
      <c r="W28" s="32"/>
      <c r="X28" s="29"/>
      <c r="Y28" s="32">
        <v>5</v>
      </c>
      <c r="Z28" s="29"/>
      <c r="AA28" s="32"/>
      <c r="AB28" s="29"/>
      <c r="AC28" s="32"/>
      <c r="AD28" s="17">
        <v>0.08776620370370371</v>
      </c>
      <c r="AE28" s="23">
        <f>AD28-E28</f>
        <v>0.001307870370370362</v>
      </c>
      <c r="AF28" s="27">
        <f>TIME(,,SUM(F28:AC28))</f>
        <v>0.00011574074074074073</v>
      </c>
      <c r="AG28" s="37">
        <f>IF(AD28=0,"23:00:00",AE28+AF28)</f>
        <v>0.0014236111111111027</v>
      </c>
      <c r="AH28" s="75"/>
      <c r="AI28" s="90">
        <f>AI27</f>
        <v>12</v>
      </c>
    </row>
    <row r="29" spans="1:35" ht="13.5" thickBot="1">
      <c r="A29" s="91">
        <v>6</v>
      </c>
      <c r="B29" s="6" t="s">
        <v>172</v>
      </c>
      <c r="C29" s="53"/>
      <c r="D29" s="10">
        <v>1</v>
      </c>
      <c r="E29" s="14">
        <v>0.034027777777777775</v>
      </c>
      <c r="F29" s="28"/>
      <c r="G29" s="31"/>
      <c r="H29" s="28"/>
      <c r="I29" s="31"/>
      <c r="J29" s="28"/>
      <c r="K29" s="31"/>
      <c r="L29" s="28"/>
      <c r="M29" s="31"/>
      <c r="N29" s="28"/>
      <c r="O29" s="31"/>
      <c r="P29" s="28"/>
      <c r="Q29" s="31"/>
      <c r="R29" s="28"/>
      <c r="S29" s="31"/>
      <c r="T29" s="28"/>
      <c r="U29" s="31"/>
      <c r="V29" s="28"/>
      <c r="W29" s="31"/>
      <c r="X29" s="28"/>
      <c r="Y29" s="31"/>
      <c r="Z29" s="28"/>
      <c r="AA29" s="31"/>
      <c r="AB29" s="28"/>
      <c r="AC29" s="31"/>
      <c r="AD29" s="17">
        <v>0.035381944444444445</v>
      </c>
      <c r="AE29" s="22">
        <f>AD29-E29</f>
        <v>0.0013541666666666702</v>
      </c>
      <c r="AF29" s="26">
        <f>TIME(,,SUM(F29:AC29))</f>
        <v>0</v>
      </c>
      <c r="AG29" s="14">
        <f>IF(AD29=0,"23:00:00",AE29+AF29)</f>
        <v>0.0013541666666666702</v>
      </c>
      <c r="AH29" s="76">
        <f>MIN(AG29:AG30)</f>
        <v>0.0013425925925925992</v>
      </c>
      <c r="AI29" s="89">
        <f>RANK(AH29,$AH$3:$AH$170,1)</f>
        <v>14</v>
      </c>
    </row>
    <row r="30" spans="1:35" ht="13.5" thickBot="1">
      <c r="A30" s="92"/>
      <c r="B30" s="7"/>
      <c r="C30" s="54"/>
      <c r="D30" s="11">
        <v>2</v>
      </c>
      <c r="E30" s="15">
        <v>0.0798611111111111</v>
      </c>
      <c r="F30" s="29"/>
      <c r="G30" s="32"/>
      <c r="H30" s="29"/>
      <c r="I30" s="32"/>
      <c r="J30" s="29"/>
      <c r="K30" s="32">
        <v>5</v>
      </c>
      <c r="L30" s="29"/>
      <c r="M30" s="32"/>
      <c r="N30" s="29"/>
      <c r="O30" s="32"/>
      <c r="P30" s="29"/>
      <c r="Q30" s="32"/>
      <c r="R30" s="29"/>
      <c r="S30" s="32"/>
      <c r="T30" s="29"/>
      <c r="U30" s="32"/>
      <c r="V30" s="29"/>
      <c r="W30" s="32"/>
      <c r="X30" s="29"/>
      <c r="Y30" s="32"/>
      <c r="Z30" s="29"/>
      <c r="AA30" s="32"/>
      <c r="AB30" s="29"/>
      <c r="AC30" s="32"/>
      <c r="AD30" s="17">
        <v>0.08114583333333333</v>
      </c>
      <c r="AE30" s="23">
        <f>AD30-E30</f>
        <v>0.0012847222222222288</v>
      </c>
      <c r="AF30" s="27">
        <f>TIME(,,SUM(F30:AC30))</f>
        <v>5.7870370370370366E-05</v>
      </c>
      <c r="AG30" s="37">
        <f>IF(AD30=0,"23:00:00",AE30+AF30)</f>
        <v>0.0013425925925925992</v>
      </c>
      <c r="AH30" s="75"/>
      <c r="AI30" s="90">
        <f>AI29</f>
        <v>14</v>
      </c>
    </row>
    <row r="31" spans="1:35" ht="13.5" thickBot="1">
      <c r="A31" s="91">
        <v>74</v>
      </c>
      <c r="B31" s="6" t="s">
        <v>180</v>
      </c>
      <c r="C31" s="53"/>
      <c r="D31" s="10">
        <v>1</v>
      </c>
      <c r="E31" s="14">
        <v>0.03958333333333333</v>
      </c>
      <c r="F31" s="28"/>
      <c r="G31" s="31"/>
      <c r="H31" s="28"/>
      <c r="I31" s="31"/>
      <c r="J31" s="28"/>
      <c r="K31" s="31"/>
      <c r="L31" s="28"/>
      <c r="M31" s="31"/>
      <c r="N31" s="28"/>
      <c r="O31" s="31"/>
      <c r="P31" s="28"/>
      <c r="Q31" s="31"/>
      <c r="R31" s="28"/>
      <c r="S31" s="31"/>
      <c r="T31" s="28"/>
      <c r="U31" s="31"/>
      <c r="V31" s="28"/>
      <c r="W31" s="31"/>
      <c r="X31" s="28"/>
      <c r="Y31" s="31"/>
      <c r="Z31" s="28"/>
      <c r="AA31" s="31"/>
      <c r="AB31" s="28"/>
      <c r="AC31" s="31"/>
      <c r="AD31" s="17">
        <v>0.040949074074074075</v>
      </c>
      <c r="AE31" s="22">
        <f>AD31-E31</f>
        <v>0.0013657407407407438</v>
      </c>
      <c r="AF31" s="26">
        <f>TIME(,,SUM(F31:AC31))</f>
        <v>0</v>
      </c>
      <c r="AG31" s="14">
        <f>IF(AD31=0,"23:00:00",AE31+AF31)</f>
        <v>0.0013657407407407438</v>
      </c>
      <c r="AH31" s="76">
        <f>MIN(AG31:AG32)</f>
        <v>0.0013657407407407438</v>
      </c>
      <c r="AI31" s="89">
        <f>RANK(AH31,$AH$3:$AH$170,1)</f>
        <v>15</v>
      </c>
    </row>
    <row r="32" spans="1:35" ht="13.5" thickBot="1">
      <c r="A32" s="92"/>
      <c r="B32" s="7"/>
      <c r="C32" s="54"/>
      <c r="D32" s="11">
        <v>2</v>
      </c>
      <c r="E32" s="15">
        <v>0.08680555555555557</v>
      </c>
      <c r="F32" s="29"/>
      <c r="G32" s="32"/>
      <c r="H32" s="29"/>
      <c r="I32" s="32"/>
      <c r="J32" s="29"/>
      <c r="K32" s="32"/>
      <c r="L32" s="29"/>
      <c r="M32" s="32"/>
      <c r="N32" s="29"/>
      <c r="O32" s="32"/>
      <c r="P32" s="29"/>
      <c r="Q32" s="32"/>
      <c r="R32" s="29"/>
      <c r="S32" s="32"/>
      <c r="T32" s="29">
        <v>5</v>
      </c>
      <c r="U32" s="32">
        <v>5</v>
      </c>
      <c r="V32" s="29"/>
      <c r="W32" s="32"/>
      <c r="X32" s="29"/>
      <c r="Y32" s="32">
        <v>5</v>
      </c>
      <c r="Z32" s="29"/>
      <c r="AA32" s="32"/>
      <c r="AB32" s="29"/>
      <c r="AC32" s="32"/>
      <c r="AD32" s="17">
        <v>0.08815972222222222</v>
      </c>
      <c r="AE32" s="23">
        <f>AD32-E32</f>
        <v>0.0013541666666666563</v>
      </c>
      <c r="AF32" s="27">
        <f>TIME(,,SUM(F32:AC32))</f>
        <v>0.00017361111111111112</v>
      </c>
      <c r="AG32" s="37">
        <f>IF(AD32=0,"23:00:00",AE32+AF32)</f>
        <v>0.0015277777777777674</v>
      </c>
      <c r="AH32" s="75"/>
      <c r="AI32" s="90">
        <f>AI31</f>
        <v>15</v>
      </c>
    </row>
    <row r="33" spans="1:35" ht="13.5" thickBot="1">
      <c r="A33" s="91">
        <v>34</v>
      </c>
      <c r="B33" s="6" t="s">
        <v>160</v>
      </c>
      <c r="C33" s="53"/>
      <c r="D33" s="10">
        <v>1</v>
      </c>
      <c r="E33" s="14">
        <v>0.030208333333333334</v>
      </c>
      <c r="F33" s="28"/>
      <c r="G33" s="31"/>
      <c r="H33" s="28"/>
      <c r="I33" s="31"/>
      <c r="J33" s="28"/>
      <c r="K33" s="31"/>
      <c r="L33" s="28"/>
      <c r="M33" s="31"/>
      <c r="N33" s="28"/>
      <c r="O33" s="31"/>
      <c r="P33" s="28"/>
      <c r="Q33" s="31"/>
      <c r="R33" s="28"/>
      <c r="S33" s="31"/>
      <c r="T33" s="28"/>
      <c r="U33" s="31">
        <v>5</v>
      </c>
      <c r="V33" s="28"/>
      <c r="W33" s="31"/>
      <c r="X33" s="28"/>
      <c r="Y33" s="31"/>
      <c r="Z33" s="28"/>
      <c r="AA33" s="31"/>
      <c r="AB33" s="28"/>
      <c r="AC33" s="31"/>
      <c r="AD33" s="17">
        <v>0.03152777777777777</v>
      </c>
      <c r="AE33" s="22">
        <f>AD33-E33</f>
        <v>0.001319444444444439</v>
      </c>
      <c r="AF33" s="26">
        <f>TIME(,,SUM(F33:AC33))</f>
        <v>5.7870370370370366E-05</v>
      </c>
      <c r="AG33" s="14">
        <f>IF(AD33=0,"23:00:00",AE33+AF33)</f>
        <v>0.0013773148148148095</v>
      </c>
      <c r="AH33" s="76">
        <f>MIN(AG33:AG34)</f>
        <v>0.0013773148148148095</v>
      </c>
      <c r="AI33" s="89">
        <f>RANK(AH33,$AH$3:$AH$170,1)</f>
        <v>16</v>
      </c>
    </row>
    <row r="34" spans="1:35" ht="13.5" thickBot="1">
      <c r="A34" s="92"/>
      <c r="B34" s="7"/>
      <c r="C34" s="54"/>
      <c r="D34" s="11">
        <v>2</v>
      </c>
      <c r="E34" s="15">
        <v>0.07569444444444444</v>
      </c>
      <c r="F34" s="29"/>
      <c r="G34" s="32"/>
      <c r="H34" s="29"/>
      <c r="I34" s="32"/>
      <c r="J34" s="29"/>
      <c r="K34" s="32"/>
      <c r="L34" s="29"/>
      <c r="M34" s="32"/>
      <c r="N34" s="29"/>
      <c r="O34" s="32"/>
      <c r="P34" s="29"/>
      <c r="Q34" s="32"/>
      <c r="R34" s="29"/>
      <c r="S34" s="32"/>
      <c r="T34" s="29">
        <v>5</v>
      </c>
      <c r="U34" s="32"/>
      <c r="V34" s="29"/>
      <c r="W34" s="32"/>
      <c r="X34" s="29"/>
      <c r="Y34" s="32"/>
      <c r="Z34" s="29"/>
      <c r="AA34" s="32"/>
      <c r="AB34" s="29"/>
      <c r="AC34" s="32"/>
      <c r="AD34" s="17">
        <v>0.07701388888888888</v>
      </c>
      <c r="AE34" s="23">
        <f>AD34-E34</f>
        <v>0.0013194444444444425</v>
      </c>
      <c r="AF34" s="27">
        <f>TIME(,,SUM(F34:AC34))</f>
        <v>5.7870370370370366E-05</v>
      </c>
      <c r="AG34" s="37">
        <f>IF(AD34=0,"23:00:00",AE34+AF34)</f>
        <v>0.001377314814814813</v>
      </c>
      <c r="AH34" s="75"/>
      <c r="AI34" s="90">
        <f>AI33</f>
        <v>16</v>
      </c>
    </row>
    <row r="35" spans="1:35" ht="13.5" thickBot="1">
      <c r="A35" s="91">
        <v>49</v>
      </c>
      <c r="B35" s="6" t="s">
        <v>106</v>
      </c>
      <c r="C35" s="53"/>
      <c r="D35" s="10">
        <v>1</v>
      </c>
      <c r="E35" s="14">
        <v>0.00837962962962963</v>
      </c>
      <c r="F35" s="28"/>
      <c r="G35" s="31"/>
      <c r="H35" s="28"/>
      <c r="I35" s="31"/>
      <c r="J35" s="28"/>
      <c r="K35" s="31"/>
      <c r="L35" s="28">
        <v>5</v>
      </c>
      <c r="M35" s="31"/>
      <c r="N35" s="28"/>
      <c r="O35" s="31"/>
      <c r="P35" s="28"/>
      <c r="Q35" s="31"/>
      <c r="R35" s="28"/>
      <c r="S35" s="31"/>
      <c r="T35" s="28"/>
      <c r="U35" s="31"/>
      <c r="V35" s="28"/>
      <c r="W35" s="31"/>
      <c r="X35" s="28"/>
      <c r="Y35" s="31"/>
      <c r="Z35" s="28"/>
      <c r="AA35" s="31"/>
      <c r="AB35" s="28"/>
      <c r="AC35" s="31"/>
      <c r="AD35" s="17">
        <v>0.009780092592592592</v>
      </c>
      <c r="AE35" s="22">
        <f>AD35-E35</f>
        <v>0.0014004629629629627</v>
      </c>
      <c r="AF35" s="26">
        <f>TIME(,,SUM(F35:AC35))</f>
        <v>5.7870370370370366E-05</v>
      </c>
      <c r="AG35" s="14">
        <f>IF(AD35=0,"23:00:00",AE35+AF35)</f>
        <v>0.0014583333333333332</v>
      </c>
      <c r="AH35" s="76">
        <f>MIN(AG35:AG36)</f>
        <v>0.0013773148148148104</v>
      </c>
      <c r="AI35" s="89">
        <f>RANK(AH35,$AH$3:$AH$170,1)</f>
        <v>17</v>
      </c>
    </row>
    <row r="36" spans="1:35" ht="13.5" thickBot="1">
      <c r="A36" s="92"/>
      <c r="B36" s="7"/>
      <c r="C36" s="54"/>
      <c r="D36" s="11">
        <v>2</v>
      </c>
      <c r="E36" s="15">
        <v>0.04652777777777778</v>
      </c>
      <c r="F36" s="29"/>
      <c r="G36" s="32"/>
      <c r="H36" s="29"/>
      <c r="I36" s="32"/>
      <c r="J36" s="29"/>
      <c r="K36" s="32"/>
      <c r="L36" s="29"/>
      <c r="M36" s="32"/>
      <c r="N36" s="29"/>
      <c r="O36" s="32"/>
      <c r="P36" s="29"/>
      <c r="Q36" s="32"/>
      <c r="R36" s="29"/>
      <c r="S36" s="32"/>
      <c r="T36" s="29"/>
      <c r="U36" s="32"/>
      <c r="V36" s="29"/>
      <c r="W36" s="32"/>
      <c r="X36" s="29"/>
      <c r="Y36" s="32"/>
      <c r="Z36" s="29"/>
      <c r="AA36" s="32"/>
      <c r="AB36" s="29"/>
      <c r="AC36" s="32"/>
      <c r="AD36" s="17">
        <v>0.04790509259259259</v>
      </c>
      <c r="AE36" s="23">
        <f>AD36-E36</f>
        <v>0.0013773148148148104</v>
      </c>
      <c r="AF36" s="27">
        <f>TIME(,,SUM(F36:AC36))</f>
        <v>0</v>
      </c>
      <c r="AG36" s="37">
        <f>IF(AD36=0,"23:00:00",AE36+AF36)</f>
        <v>0.0013773148148148104</v>
      </c>
      <c r="AH36" s="75"/>
      <c r="AI36" s="90">
        <f>AI35</f>
        <v>17</v>
      </c>
    </row>
    <row r="37" spans="1:35" ht="13.5" thickBot="1">
      <c r="A37" s="91">
        <v>16</v>
      </c>
      <c r="B37" s="6" t="s">
        <v>164</v>
      </c>
      <c r="C37" s="53" t="s">
        <v>13</v>
      </c>
      <c r="D37" s="10">
        <v>1</v>
      </c>
      <c r="E37" s="14">
        <v>0.024652777777777777</v>
      </c>
      <c r="F37" s="28"/>
      <c r="G37" s="31">
        <v>5</v>
      </c>
      <c r="H37" s="28"/>
      <c r="I37" s="31"/>
      <c r="J37" s="28"/>
      <c r="K37" s="31"/>
      <c r="L37" s="28"/>
      <c r="M37" s="31"/>
      <c r="N37" s="28"/>
      <c r="O37" s="31"/>
      <c r="P37" s="28"/>
      <c r="Q37" s="31"/>
      <c r="R37" s="28"/>
      <c r="S37" s="31"/>
      <c r="T37" s="28"/>
      <c r="U37" s="31">
        <v>5</v>
      </c>
      <c r="V37" s="28"/>
      <c r="W37" s="31"/>
      <c r="X37" s="28"/>
      <c r="Y37" s="31"/>
      <c r="Z37" s="28"/>
      <c r="AA37" s="31"/>
      <c r="AB37" s="28"/>
      <c r="AC37" s="31"/>
      <c r="AD37" s="17">
        <v>0.025983796296296297</v>
      </c>
      <c r="AE37" s="22">
        <f>AD37-E37</f>
        <v>0.0013310185185185196</v>
      </c>
      <c r="AF37" s="26">
        <f>TIME(,,SUM(F37:AC37))</f>
        <v>0.00011574074074074073</v>
      </c>
      <c r="AG37" s="14">
        <f>IF(AD37=0,"23:00:00",AE37+AF37)</f>
        <v>0.0014467592592592603</v>
      </c>
      <c r="AH37" s="76">
        <f>MIN(AG37:AG38)</f>
        <v>0.0013773148148148173</v>
      </c>
      <c r="AI37" s="89">
        <f>RANK(AH37,$AH$3:$AH$170,1)</f>
        <v>18</v>
      </c>
    </row>
    <row r="38" spans="1:35" ht="13.5" thickBot="1">
      <c r="A38" s="92"/>
      <c r="B38" s="7" t="s">
        <v>79</v>
      </c>
      <c r="C38" s="54">
        <v>1</v>
      </c>
      <c r="D38" s="11">
        <v>2</v>
      </c>
      <c r="E38" s="15">
        <v>0.07083333333333333</v>
      </c>
      <c r="F38" s="29"/>
      <c r="G38" s="32"/>
      <c r="H38" s="29"/>
      <c r="I38" s="32"/>
      <c r="J38" s="29"/>
      <c r="K38" s="32"/>
      <c r="L38" s="29"/>
      <c r="M38" s="32"/>
      <c r="N38" s="29"/>
      <c r="O38" s="32"/>
      <c r="P38" s="29"/>
      <c r="Q38" s="32"/>
      <c r="R38" s="29"/>
      <c r="S38" s="32"/>
      <c r="T38" s="29"/>
      <c r="U38" s="32"/>
      <c r="V38" s="29"/>
      <c r="W38" s="32"/>
      <c r="X38" s="29"/>
      <c r="Y38" s="32"/>
      <c r="Z38" s="29"/>
      <c r="AA38" s="32"/>
      <c r="AB38" s="29"/>
      <c r="AC38" s="32"/>
      <c r="AD38" s="17">
        <v>0.07221064814814815</v>
      </c>
      <c r="AE38" s="23">
        <f>AD38-E38</f>
        <v>0.0013773148148148173</v>
      </c>
      <c r="AF38" s="27">
        <f>TIME(,,SUM(F38:AC38))</f>
        <v>0</v>
      </c>
      <c r="AG38" s="37">
        <f>IF(AD38=0,"23:00:00",AE38+AF38)</f>
        <v>0.0013773148148148173</v>
      </c>
      <c r="AH38" s="75"/>
      <c r="AI38" s="90">
        <f>AI37</f>
        <v>18</v>
      </c>
    </row>
    <row r="39" spans="1:35" ht="13.5" thickBot="1">
      <c r="A39" s="91">
        <v>87</v>
      </c>
      <c r="B39" s="6" t="s">
        <v>155</v>
      </c>
      <c r="C39" s="53"/>
      <c r="D39" s="10">
        <v>1</v>
      </c>
      <c r="E39" s="14">
        <v>0.02638888888888889</v>
      </c>
      <c r="F39" s="28"/>
      <c r="G39" s="31"/>
      <c r="H39" s="28"/>
      <c r="I39" s="31"/>
      <c r="J39" s="28">
        <v>5</v>
      </c>
      <c r="K39" s="31"/>
      <c r="L39" s="28"/>
      <c r="M39" s="31"/>
      <c r="N39" s="28"/>
      <c r="O39" s="31"/>
      <c r="P39" s="28"/>
      <c r="Q39" s="31"/>
      <c r="R39" s="28"/>
      <c r="S39" s="31"/>
      <c r="T39" s="28"/>
      <c r="U39" s="31">
        <v>5</v>
      </c>
      <c r="V39" s="28">
        <v>5</v>
      </c>
      <c r="W39" s="31"/>
      <c r="X39" s="28"/>
      <c r="Y39" s="31">
        <v>5</v>
      </c>
      <c r="Z39" s="28"/>
      <c r="AA39" s="31"/>
      <c r="AB39" s="28"/>
      <c r="AC39" s="31"/>
      <c r="AD39" s="17">
        <v>0.02770833333333333</v>
      </c>
      <c r="AE39" s="22">
        <f>AD39-E39</f>
        <v>0.0013194444444444425</v>
      </c>
      <c r="AF39" s="26">
        <f>TIME(,,SUM(F39:AC39))</f>
        <v>0.00023148148148148146</v>
      </c>
      <c r="AG39" s="14">
        <f>IF(AD39=0,"23:00:00",AE39+AF39)</f>
        <v>0.001550925925925924</v>
      </c>
      <c r="AH39" s="76">
        <f>MIN(AG39:AG40)</f>
        <v>0.001388888888888875</v>
      </c>
      <c r="AI39" s="89">
        <f>RANK(AH39,$AH$3:$AH$170,1)</f>
        <v>19</v>
      </c>
    </row>
    <row r="40" spans="1:35" ht="13.5" thickBot="1">
      <c r="A40" s="92"/>
      <c r="B40" s="7"/>
      <c r="C40" s="54"/>
      <c r="D40" s="11">
        <v>2</v>
      </c>
      <c r="E40" s="15">
        <v>0.07152777777777779</v>
      </c>
      <c r="F40" s="29"/>
      <c r="G40" s="32">
        <v>5</v>
      </c>
      <c r="H40" s="29"/>
      <c r="I40" s="32"/>
      <c r="J40" s="29"/>
      <c r="K40" s="32"/>
      <c r="L40" s="29"/>
      <c r="M40" s="32"/>
      <c r="N40" s="29"/>
      <c r="O40" s="32"/>
      <c r="P40" s="29"/>
      <c r="Q40" s="32"/>
      <c r="R40" s="29"/>
      <c r="S40" s="32"/>
      <c r="T40" s="29"/>
      <c r="U40" s="32"/>
      <c r="V40" s="29"/>
      <c r="W40" s="32"/>
      <c r="X40" s="29"/>
      <c r="Y40" s="32">
        <v>5</v>
      </c>
      <c r="Z40" s="29"/>
      <c r="AA40" s="32"/>
      <c r="AB40" s="29"/>
      <c r="AC40" s="32"/>
      <c r="AD40" s="17">
        <v>0.07280092592592592</v>
      </c>
      <c r="AE40" s="23">
        <f>AD40-E40</f>
        <v>0.0012731481481481344</v>
      </c>
      <c r="AF40" s="27">
        <f>TIME(,,SUM(F40:AC40))</f>
        <v>0.00011574074074074073</v>
      </c>
      <c r="AG40" s="37">
        <f>IF(AD40=0,"23:00:00",AE40+AF40)</f>
        <v>0.001388888888888875</v>
      </c>
      <c r="AH40" s="75"/>
      <c r="AI40" s="90">
        <f>AI39</f>
        <v>19</v>
      </c>
    </row>
    <row r="41" spans="1:35" ht="13.5" thickBot="1">
      <c r="A41" s="91">
        <v>73</v>
      </c>
      <c r="B41" s="6" t="s">
        <v>108</v>
      </c>
      <c r="C41" s="53"/>
      <c r="D41" s="10">
        <v>1</v>
      </c>
      <c r="E41" s="14">
        <v>0.013368055555555557</v>
      </c>
      <c r="F41" s="28"/>
      <c r="G41" s="31"/>
      <c r="H41" s="28"/>
      <c r="I41" s="31"/>
      <c r="J41" s="28"/>
      <c r="K41" s="31"/>
      <c r="L41" s="28"/>
      <c r="M41" s="31"/>
      <c r="N41" s="28"/>
      <c r="O41" s="31"/>
      <c r="P41" s="28"/>
      <c r="Q41" s="31"/>
      <c r="R41" s="28"/>
      <c r="S41" s="31"/>
      <c r="T41" s="28"/>
      <c r="U41" s="31"/>
      <c r="V41" s="28">
        <v>5</v>
      </c>
      <c r="W41" s="31"/>
      <c r="X41" s="28"/>
      <c r="Y41" s="31"/>
      <c r="Z41" s="28"/>
      <c r="AA41" s="31"/>
      <c r="AB41" s="28"/>
      <c r="AC41" s="31"/>
      <c r="AD41" s="17">
        <v>0.014791666666666668</v>
      </c>
      <c r="AE41" s="22">
        <f>AD41-E41</f>
        <v>0.0014236111111111116</v>
      </c>
      <c r="AF41" s="26">
        <f>TIME(,,SUM(F41:AC41))</f>
        <v>5.7870370370370366E-05</v>
      </c>
      <c r="AG41" s="14">
        <f>IF(AD41=0,"23:00:00",AE41+AF41)</f>
        <v>0.001481481481481482</v>
      </c>
      <c r="AH41" s="76">
        <f>MIN(AG41:AG42)</f>
        <v>0.001388888888888884</v>
      </c>
      <c r="AI41" s="89">
        <f>RANK(AH41,$AH$3:$AH$170,1)</f>
        <v>20</v>
      </c>
    </row>
    <row r="42" spans="1:35" ht="13.5" thickBot="1">
      <c r="A42" s="92"/>
      <c r="B42" s="7"/>
      <c r="C42" s="54"/>
      <c r="D42" s="11">
        <v>2</v>
      </c>
      <c r="E42" s="15">
        <v>0.05416666666666667</v>
      </c>
      <c r="F42" s="29"/>
      <c r="G42" s="32"/>
      <c r="H42" s="29"/>
      <c r="I42" s="32"/>
      <c r="J42" s="29"/>
      <c r="K42" s="32"/>
      <c r="L42" s="29"/>
      <c r="M42" s="32"/>
      <c r="N42" s="29"/>
      <c r="O42" s="32"/>
      <c r="P42" s="29"/>
      <c r="Q42" s="32"/>
      <c r="R42" s="29"/>
      <c r="S42" s="32"/>
      <c r="T42" s="29"/>
      <c r="U42" s="32"/>
      <c r="V42" s="29"/>
      <c r="W42" s="32"/>
      <c r="X42" s="29"/>
      <c r="Y42" s="32"/>
      <c r="Z42" s="29"/>
      <c r="AA42" s="32"/>
      <c r="AB42" s="29"/>
      <c r="AC42" s="32"/>
      <c r="AD42" s="17">
        <v>0.05555555555555555</v>
      </c>
      <c r="AE42" s="23">
        <f>AD42-E42</f>
        <v>0.001388888888888884</v>
      </c>
      <c r="AF42" s="27">
        <f>TIME(,,SUM(F42:AC42))</f>
        <v>0</v>
      </c>
      <c r="AG42" s="37">
        <f>IF(AD42=0,"23:00:00",AE42+AF42)</f>
        <v>0.001388888888888884</v>
      </c>
      <c r="AH42" s="75"/>
      <c r="AI42" s="90">
        <f>AI41</f>
        <v>20</v>
      </c>
    </row>
    <row r="43" spans="1:35" ht="13.5" thickBot="1">
      <c r="A43" s="91">
        <v>45</v>
      </c>
      <c r="B43" s="6" t="s">
        <v>186</v>
      </c>
      <c r="C43" s="53"/>
      <c r="D43" s="10">
        <v>1</v>
      </c>
      <c r="E43" s="14">
        <v>0.03576388888888889</v>
      </c>
      <c r="F43" s="28"/>
      <c r="G43" s="31"/>
      <c r="H43" s="28"/>
      <c r="I43" s="31"/>
      <c r="J43" s="28"/>
      <c r="K43" s="31"/>
      <c r="L43" s="28"/>
      <c r="M43" s="31"/>
      <c r="N43" s="28"/>
      <c r="O43" s="31"/>
      <c r="P43" s="28"/>
      <c r="Q43" s="31"/>
      <c r="R43" s="28"/>
      <c r="S43" s="31"/>
      <c r="T43" s="28"/>
      <c r="U43" s="31"/>
      <c r="V43" s="28"/>
      <c r="W43" s="31">
        <v>5</v>
      </c>
      <c r="X43" s="28"/>
      <c r="Y43" s="31"/>
      <c r="Z43" s="28"/>
      <c r="AA43" s="31"/>
      <c r="AB43" s="28"/>
      <c r="AC43" s="31"/>
      <c r="AD43" s="17">
        <v>0.0370949074074074</v>
      </c>
      <c r="AE43" s="22">
        <f>AD43-E43</f>
        <v>0.001331018518518516</v>
      </c>
      <c r="AF43" s="26">
        <f>TIME(,,SUM(F43:AC43))</f>
        <v>5.7870370370370366E-05</v>
      </c>
      <c r="AG43" s="14">
        <f>IF(AD43=0,"23:00:00",AE43+AF43)</f>
        <v>0.0013888888888888866</v>
      </c>
      <c r="AH43" s="76">
        <f>MIN(AG43:AG44)</f>
        <v>0.0013888888888888866</v>
      </c>
      <c r="AI43" s="89">
        <f>RANK(AH43,$AH$3:$AH$170,1)</f>
        <v>21</v>
      </c>
    </row>
    <row r="44" spans="1:35" ht="13.5" thickBot="1">
      <c r="A44" s="92"/>
      <c r="B44" s="7"/>
      <c r="C44" s="54"/>
      <c r="D44" s="11">
        <v>2</v>
      </c>
      <c r="E44" s="15">
        <v>0.08263888888888889</v>
      </c>
      <c r="F44" s="29"/>
      <c r="G44" s="32"/>
      <c r="H44" s="29"/>
      <c r="I44" s="32"/>
      <c r="J44" s="29"/>
      <c r="K44" s="32"/>
      <c r="L44" s="29"/>
      <c r="M44" s="32"/>
      <c r="N44" s="29"/>
      <c r="O44" s="32"/>
      <c r="P44" s="29"/>
      <c r="Q44" s="32"/>
      <c r="R44" s="29"/>
      <c r="S44" s="32"/>
      <c r="T44" s="29"/>
      <c r="U44" s="32"/>
      <c r="V44" s="29"/>
      <c r="W44" s="32"/>
      <c r="X44" s="29"/>
      <c r="Y44" s="32">
        <v>5</v>
      </c>
      <c r="Z44" s="29"/>
      <c r="AA44" s="32"/>
      <c r="AB44" s="29"/>
      <c r="AC44" s="32"/>
      <c r="AD44" s="17">
        <v>0.08398148148148149</v>
      </c>
      <c r="AE44" s="23">
        <f>AD44-E44</f>
        <v>0.0013425925925926036</v>
      </c>
      <c r="AF44" s="27">
        <f>TIME(,,SUM(F44:AC44))</f>
        <v>5.7870370370370366E-05</v>
      </c>
      <c r="AG44" s="37">
        <f>IF(AD44=0,"23:00:00",AE44+AF44)</f>
        <v>0.001400462962962974</v>
      </c>
      <c r="AH44" s="75"/>
      <c r="AI44" s="90">
        <f>AI43</f>
        <v>21</v>
      </c>
    </row>
    <row r="45" spans="1:35" ht="13.5" thickBot="1">
      <c r="A45" s="91">
        <v>25</v>
      </c>
      <c r="B45" s="6" t="s">
        <v>110</v>
      </c>
      <c r="C45" s="53"/>
      <c r="D45" s="10">
        <v>1</v>
      </c>
      <c r="E45" s="14">
        <v>0.009166666666666667</v>
      </c>
      <c r="F45" s="28"/>
      <c r="G45" s="31"/>
      <c r="H45" s="28"/>
      <c r="I45" s="31"/>
      <c r="J45" s="28"/>
      <c r="K45" s="31"/>
      <c r="L45" s="28"/>
      <c r="M45" s="31"/>
      <c r="N45" s="28"/>
      <c r="O45" s="31"/>
      <c r="P45" s="28"/>
      <c r="Q45" s="31"/>
      <c r="R45" s="28"/>
      <c r="S45" s="31"/>
      <c r="T45" s="28"/>
      <c r="U45" s="31"/>
      <c r="V45" s="28"/>
      <c r="W45" s="31"/>
      <c r="X45" s="28"/>
      <c r="Y45" s="31"/>
      <c r="Z45" s="28"/>
      <c r="AA45" s="31"/>
      <c r="AB45" s="28"/>
      <c r="AC45" s="31"/>
      <c r="AD45" s="17">
        <v>0.010555555555555554</v>
      </c>
      <c r="AE45" s="22">
        <f>AD45-E45</f>
        <v>0.0013888888888888874</v>
      </c>
      <c r="AF45" s="26">
        <f>TIME(,,SUM(F45:AC45))</f>
        <v>0</v>
      </c>
      <c r="AG45" s="14">
        <f>IF(AD45=0,"23:00:00",AE45+AF45)</f>
        <v>0.0013888888888888874</v>
      </c>
      <c r="AH45" s="76">
        <f>MIN(AG45:AG46)</f>
        <v>0.0013888888888888874</v>
      </c>
      <c r="AI45" s="89">
        <f>RANK(AH45,$AH$3:$AH$170,1)</f>
        <v>22</v>
      </c>
    </row>
    <row r="46" spans="1:35" ht="13.5" thickBot="1">
      <c r="A46" s="92"/>
      <c r="B46" s="7"/>
      <c r="C46" s="54"/>
      <c r="D46" s="11">
        <v>2</v>
      </c>
      <c r="E46" s="15">
        <v>0.04756944444444444</v>
      </c>
      <c r="F46" s="29"/>
      <c r="G46" s="32"/>
      <c r="H46" s="29"/>
      <c r="I46" s="32"/>
      <c r="J46" s="29"/>
      <c r="K46" s="32"/>
      <c r="L46" s="29"/>
      <c r="M46" s="32"/>
      <c r="N46" s="29"/>
      <c r="O46" s="32"/>
      <c r="P46" s="29"/>
      <c r="Q46" s="32"/>
      <c r="R46" s="29"/>
      <c r="S46" s="32"/>
      <c r="T46" s="29"/>
      <c r="U46" s="32">
        <v>5</v>
      </c>
      <c r="V46" s="29"/>
      <c r="W46" s="32"/>
      <c r="X46" s="29"/>
      <c r="Y46" s="32"/>
      <c r="Z46" s="29"/>
      <c r="AA46" s="32"/>
      <c r="AB46" s="29"/>
      <c r="AC46" s="32"/>
      <c r="AD46" s="17">
        <v>0.04894675925925926</v>
      </c>
      <c r="AE46" s="23">
        <f>AD46-E46</f>
        <v>0.0013773148148148173</v>
      </c>
      <c r="AF46" s="27">
        <f>TIME(,,SUM(F46:AC46))</f>
        <v>5.7870370370370366E-05</v>
      </c>
      <c r="AG46" s="37">
        <f>IF(AD46=0,"23:00:00",AE46+AF46)</f>
        <v>0.0014351851851851878</v>
      </c>
      <c r="AH46" s="75"/>
      <c r="AI46" s="90">
        <f>AI45</f>
        <v>22</v>
      </c>
    </row>
    <row r="47" spans="1:35" ht="13.5" thickBot="1">
      <c r="A47" s="91">
        <v>3</v>
      </c>
      <c r="B47" s="6" t="s">
        <v>120</v>
      </c>
      <c r="C47" s="53"/>
      <c r="D47" s="10">
        <v>1</v>
      </c>
      <c r="E47" s="14">
        <v>0.011898148148148149</v>
      </c>
      <c r="F47" s="28"/>
      <c r="G47" s="31"/>
      <c r="H47" s="28"/>
      <c r="I47" s="31"/>
      <c r="J47" s="28"/>
      <c r="K47" s="31"/>
      <c r="L47" s="28"/>
      <c r="M47" s="31"/>
      <c r="N47" s="28"/>
      <c r="O47" s="31"/>
      <c r="P47" s="28"/>
      <c r="Q47" s="31"/>
      <c r="R47" s="28"/>
      <c r="S47" s="31"/>
      <c r="T47" s="28"/>
      <c r="U47" s="31"/>
      <c r="V47" s="28"/>
      <c r="W47" s="31">
        <v>5</v>
      </c>
      <c r="X47" s="28"/>
      <c r="Y47" s="31"/>
      <c r="Z47" s="28"/>
      <c r="AA47" s="31"/>
      <c r="AB47" s="28"/>
      <c r="AC47" s="31"/>
      <c r="AD47" s="17">
        <v>0.013252314814814814</v>
      </c>
      <c r="AE47" s="22">
        <f>AD47-E47</f>
        <v>0.001354166666666665</v>
      </c>
      <c r="AF47" s="26">
        <f>TIME(,,SUM(F47:AC47))</f>
        <v>5.7870370370370366E-05</v>
      </c>
      <c r="AG47" s="14">
        <f>IF(AD47=0,"23:00:00",AE47+AF47)</f>
        <v>0.0014120370370370354</v>
      </c>
      <c r="AH47" s="76">
        <f>MIN(AG47:AG48)</f>
        <v>0.001388888888888891</v>
      </c>
      <c r="AI47" s="89">
        <f>RANK(AH47,$AH$3:$AH$170,1)</f>
        <v>23</v>
      </c>
    </row>
    <row r="48" spans="1:35" ht="13.5" thickBot="1">
      <c r="A48" s="92"/>
      <c r="B48" s="7"/>
      <c r="C48" s="54"/>
      <c r="D48" s="11">
        <v>2</v>
      </c>
      <c r="E48" s="15">
        <v>0.05243055555555556</v>
      </c>
      <c r="F48" s="29"/>
      <c r="G48" s="32"/>
      <c r="H48" s="29"/>
      <c r="I48" s="32"/>
      <c r="J48" s="29"/>
      <c r="K48" s="32"/>
      <c r="L48" s="29"/>
      <c r="M48" s="32"/>
      <c r="N48" s="29"/>
      <c r="O48" s="32"/>
      <c r="P48" s="29"/>
      <c r="Q48" s="32"/>
      <c r="R48" s="29"/>
      <c r="S48" s="32"/>
      <c r="T48" s="29"/>
      <c r="U48" s="32"/>
      <c r="V48" s="29"/>
      <c r="W48" s="32"/>
      <c r="X48" s="29"/>
      <c r="Y48" s="32"/>
      <c r="Z48" s="29"/>
      <c r="AA48" s="32"/>
      <c r="AB48" s="29"/>
      <c r="AC48" s="32"/>
      <c r="AD48" s="17">
        <v>0.05381944444444445</v>
      </c>
      <c r="AE48" s="23">
        <f>AD48-E48</f>
        <v>0.001388888888888891</v>
      </c>
      <c r="AF48" s="27">
        <f>TIME(,,SUM(F48:AC48))</f>
        <v>0</v>
      </c>
      <c r="AG48" s="37">
        <f>IF(AD48=0,"23:00:00",AE48+AF48)</f>
        <v>0.001388888888888891</v>
      </c>
      <c r="AH48" s="75"/>
      <c r="AI48" s="90">
        <f>AI47</f>
        <v>23</v>
      </c>
    </row>
    <row r="49" spans="1:35" ht="13.5" thickBot="1">
      <c r="A49" s="91">
        <v>81</v>
      </c>
      <c r="B49" s="6" t="s">
        <v>124</v>
      </c>
      <c r="C49" s="53"/>
      <c r="D49" s="10">
        <v>1</v>
      </c>
      <c r="E49" s="14">
        <v>0.017361111111111112</v>
      </c>
      <c r="F49" s="28"/>
      <c r="G49" s="31"/>
      <c r="H49" s="28"/>
      <c r="I49" s="31"/>
      <c r="J49" s="28"/>
      <c r="K49" s="31"/>
      <c r="L49" s="28"/>
      <c r="M49" s="31"/>
      <c r="N49" s="28"/>
      <c r="O49" s="31"/>
      <c r="P49" s="28"/>
      <c r="Q49" s="31"/>
      <c r="R49" s="28"/>
      <c r="S49" s="31"/>
      <c r="T49" s="28"/>
      <c r="U49" s="31"/>
      <c r="V49" s="28">
        <v>5</v>
      </c>
      <c r="W49" s="31"/>
      <c r="X49" s="28"/>
      <c r="Y49" s="31">
        <v>5</v>
      </c>
      <c r="Z49" s="28"/>
      <c r="AA49" s="31"/>
      <c r="AB49" s="28"/>
      <c r="AC49" s="31"/>
      <c r="AD49" s="17">
        <v>0.01880787037037037</v>
      </c>
      <c r="AE49" s="22">
        <f>AD49-E49</f>
        <v>0.0014467592592592587</v>
      </c>
      <c r="AF49" s="26">
        <f>TIME(,,SUM(F49:AC49))</f>
        <v>0.00011574074074074073</v>
      </c>
      <c r="AG49" s="14">
        <f>IF(AD49=0,"23:00:00",AE49+AF49)</f>
        <v>0.0015624999999999994</v>
      </c>
      <c r="AH49" s="76">
        <f>MIN(AG49:AG50)</f>
        <v>0.0014004629629629714</v>
      </c>
      <c r="AI49" s="89">
        <f>RANK(AH49,$AH$3:$AH$170,1)</f>
        <v>24</v>
      </c>
    </row>
    <row r="50" spans="1:35" ht="13.5" thickBot="1">
      <c r="A50" s="92"/>
      <c r="B50" s="7"/>
      <c r="C50" s="54"/>
      <c r="D50" s="11">
        <v>2</v>
      </c>
      <c r="E50" s="15">
        <v>0.05833333333333333</v>
      </c>
      <c r="F50" s="29"/>
      <c r="G50" s="32"/>
      <c r="H50" s="29"/>
      <c r="I50" s="32"/>
      <c r="J50" s="29"/>
      <c r="K50" s="32"/>
      <c r="L50" s="29"/>
      <c r="M50" s="32"/>
      <c r="N50" s="29"/>
      <c r="O50" s="32"/>
      <c r="P50" s="29"/>
      <c r="Q50" s="32"/>
      <c r="R50" s="29"/>
      <c r="S50" s="32"/>
      <c r="T50" s="29"/>
      <c r="U50" s="32"/>
      <c r="V50" s="29"/>
      <c r="W50" s="32"/>
      <c r="X50" s="29"/>
      <c r="Y50" s="32"/>
      <c r="Z50" s="29"/>
      <c r="AA50" s="32"/>
      <c r="AB50" s="29"/>
      <c r="AC50" s="32"/>
      <c r="AD50" s="17">
        <v>0.0597337962962963</v>
      </c>
      <c r="AE50" s="23">
        <f>AD50-E50</f>
        <v>0.0014004629629629714</v>
      </c>
      <c r="AF50" s="27">
        <f>TIME(,,SUM(F50:AC50))</f>
        <v>0</v>
      </c>
      <c r="AG50" s="37">
        <f>IF(AD50=0,"23:00:00",AE50+AF50)</f>
        <v>0.0014004629629629714</v>
      </c>
      <c r="AH50" s="75"/>
      <c r="AI50" s="90">
        <f>AI49</f>
        <v>24</v>
      </c>
    </row>
    <row r="51" spans="1:35" ht="13.5" thickBot="1">
      <c r="A51" s="91">
        <v>68</v>
      </c>
      <c r="B51" s="6" t="s">
        <v>165</v>
      </c>
      <c r="C51" s="53"/>
      <c r="D51" s="10">
        <v>1</v>
      </c>
      <c r="E51" s="14">
        <v>0.02951388888888889</v>
      </c>
      <c r="F51" s="28"/>
      <c r="G51" s="31"/>
      <c r="H51" s="28"/>
      <c r="I51" s="31"/>
      <c r="J51" s="28"/>
      <c r="K51" s="31"/>
      <c r="L51" s="28"/>
      <c r="M51" s="31"/>
      <c r="N51" s="28"/>
      <c r="O51" s="31"/>
      <c r="P51" s="28"/>
      <c r="Q51" s="31"/>
      <c r="R51" s="28"/>
      <c r="S51" s="31"/>
      <c r="T51" s="28"/>
      <c r="U51" s="31"/>
      <c r="V51" s="28"/>
      <c r="W51" s="31"/>
      <c r="X51" s="28">
        <v>5</v>
      </c>
      <c r="Y51" s="31"/>
      <c r="Z51" s="28"/>
      <c r="AA51" s="31"/>
      <c r="AB51" s="28"/>
      <c r="AC51" s="31"/>
      <c r="AD51" s="17">
        <v>0.03091435185185185</v>
      </c>
      <c r="AE51" s="22">
        <f>AD51-E51</f>
        <v>0.0014004629629629575</v>
      </c>
      <c r="AF51" s="26">
        <f>TIME(,,SUM(F51:AC51))</f>
        <v>5.7870370370370366E-05</v>
      </c>
      <c r="AG51" s="14">
        <f>IF(AD51=0,"23:00:00",AE51+AF51)</f>
        <v>0.001458333333333328</v>
      </c>
      <c r="AH51" s="76">
        <f>MIN(AG51:AG52)</f>
        <v>0.0014120370370370406</v>
      </c>
      <c r="AI51" s="89">
        <f>RANK(AH51,$AH$3:$AH$170,1)</f>
        <v>25</v>
      </c>
    </row>
    <row r="52" spans="1:35" ht="13.5" thickBot="1">
      <c r="A52" s="92"/>
      <c r="B52" s="7"/>
      <c r="C52" s="54"/>
      <c r="D52" s="11">
        <v>2</v>
      </c>
      <c r="E52" s="15">
        <v>0.07465277777777778</v>
      </c>
      <c r="F52" s="29"/>
      <c r="G52" s="32"/>
      <c r="H52" s="29"/>
      <c r="I52" s="32"/>
      <c r="J52" s="29"/>
      <c r="K52" s="32"/>
      <c r="L52" s="29"/>
      <c r="M52" s="32"/>
      <c r="N52" s="29"/>
      <c r="O52" s="32"/>
      <c r="P52" s="29"/>
      <c r="Q52" s="32"/>
      <c r="R52" s="29"/>
      <c r="S52" s="32"/>
      <c r="T52" s="29"/>
      <c r="U52" s="32"/>
      <c r="V52" s="29">
        <v>5</v>
      </c>
      <c r="W52" s="32"/>
      <c r="X52" s="29"/>
      <c r="Y52" s="32"/>
      <c r="Z52" s="29"/>
      <c r="AA52" s="32"/>
      <c r="AB52" s="29"/>
      <c r="AC52" s="32"/>
      <c r="AD52" s="17">
        <v>0.07600694444444445</v>
      </c>
      <c r="AE52" s="23">
        <f>AD52-E52</f>
        <v>0.0013541666666666702</v>
      </c>
      <c r="AF52" s="27">
        <f>TIME(,,SUM(F52:AC52))</f>
        <v>5.7870370370370366E-05</v>
      </c>
      <c r="AG52" s="37">
        <f>IF(AD52=0,"23:00:00",AE52+AF52)</f>
        <v>0.0014120370370370406</v>
      </c>
      <c r="AH52" s="75"/>
      <c r="AI52" s="90">
        <f>AI51</f>
        <v>25</v>
      </c>
    </row>
    <row r="53" spans="1:35" ht="13.5" thickBot="1">
      <c r="A53" s="91">
        <v>76</v>
      </c>
      <c r="B53" s="6" t="s">
        <v>143</v>
      </c>
      <c r="C53" s="53"/>
      <c r="D53" s="10">
        <v>1</v>
      </c>
      <c r="E53" s="14">
        <v>0.03298611111111111</v>
      </c>
      <c r="F53" s="28"/>
      <c r="G53" s="31">
        <v>5</v>
      </c>
      <c r="H53" s="28"/>
      <c r="I53" s="31"/>
      <c r="J53" s="28"/>
      <c r="K53" s="31"/>
      <c r="L53" s="28"/>
      <c r="M53" s="31"/>
      <c r="N53" s="28"/>
      <c r="O53" s="31"/>
      <c r="P53" s="28"/>
      <c r="Q53" s="31"/>
      <c r="R53" s="28"/>
      <c r="S53" s="31"/>
      <c r="T53" s="28"/>
      <c r="U53" s="31"/>
      <c r="V53" s="28"/>
      <c r="W53" s="31"/>
      <c r="X53" s="28"/>
      <c r="Y53" s="31"/>
      <c r="Z53" s="28"/>
      <c r="AA53" s="31"/>
      <c r="AB53" s="28"/>
      <c r="AC53" s="31"/>
      <c r="AD53" s="17">
        <v>0.03434027777777778</v>
      </c>
      <c r="AE53" s="22">
        <f>AD53-E53</f>
        <v>0.0013541666666666702</v>
      </c>
      <c r="AF53" s="26">
        <f>TIME(,,SUM(F53:AC53))</f>
        <v>5.7870370370370366E-05</v>
      </c>
      <c r="AG53" s="14">
        <f>IF(AD53=0,"23:00:00",AE53+AF53)</f>
        <v>0.0014120370370370406</v>
      </c>
      <c r="AH53" s="76">
        <f>MIN(AG53:AG54)</f>
        <v>0.0014120370370370406</v>
      </c>
      <c r="AI53" s="89">
        <f>RANK(AH53,$AH$3:$AH$170,1)</f>
        <v>25</v>
      </c>
    </row>
    <row r="54" spans="1:35" ht="13.5" thickBot="1">
      <c r="A54" s="92"/>
      <c r="B54" s="7"/>
      <c r="C54" s="54"/>
      <c r="D54" s="11">
        <v>2</v>
      </c>
      <c r="E54" s="15">
        <v>0.07916666666666666</v>
      </c>
      <c r="F54" s="29"/>
      <c r="G54" s="32"/>
      <c r="H54" s="29"/>
      <c r="I54" s="32"/>
      <c r="J54" s="29"/>
      <c r="K54" s="32"/>
      <c r="L54" s="29"/>
      <c r="M54" s="32"/>
      <c r="N54" s="29"/>
      <c r="O54" s="32"/>
      <c r="P54" s="29"/>
      <c r="Q54" s="32"/>
      <c r="R54" s="29"/>
      <c r="S54" s="32"/>
      <c r="T54" s="29"/>
      <c r="U54" s="32">
        <v>5</v>
      </c>
      <c r="V54" s="29"/>
      <c r="W54" s="32"/>
      <c r="X54" s="29"/>
      <c r="Y54" s="32"/>
      <c r="Z54" s="29"/>
      <c r="AA54" s="32"/>
      <c r="AB54" s="29"/>
      <c r="AC54" s="32"/>
      <c r="AD54" s="17">
        <v>0.08054398148148148</v>
      </c>
      <c r="AE54" s="23">
        <f>AD54-E54</f>
        <v>0.0013773148148148173</v>
      </c>
      <c r="AF54" s="27">
        <f>TIME(,,SUM(F54:AC54))</f>
        <v>5.7870370370370366E-05</v>
      </c>
      <c r="AG54" s="37">
        <f>IF(AD54=0,"23:00:00",AE54+AF54)</f>
        <v>0.0014351851851851878</v>
      </c>
      <c r="AH54" s="75"/>
      <c r="AI54" s="90">
        <f>AI53</f>
        <v>25</v>
      </c>
    </row>
    <row r="55" spans="1:35" ht="13.5" thickBot="1">
      <c r="A55" s="91">
        <v>44</v>
      </c>
      <c r="B55" s="6" t="s">
        <v>152</v>
      </c>
      <c r="C55" s="53" t="s">
        <v>13</v>
      </c>
      <c r="D55" s="10">
        <v>1</v>
      </c>
      <c r="E55" s="14">
        <v>0.03090277777777778</v>
      </c>
      <c r="F55" s="28">
        <v>5</v>
      </c>
      <c r="G55" s="31"/>
      <c r="H55" s="28"/>
      <c r="I55" s="31"/>
      <c r="J55" s="28"/>
      <c r="K55" s="31"/>
      <c r="L55" s="28"/>
      <c r="M55" s="31"/>
      <c r="N55" s="28"/>
      <c r="O55" s="31"/>
      <c r="P55" s="28"/>
      <c r="Q55" s="31"/>
      <c r="R55" s="28"/>
      <c r="S55" s="31"/>
      <c r="T55" s="28">
        <v>5</v>
      </c>
      <c r="U55" s="31"/>
      <c r="V55" s="28"/>
      <c r="W55" s="31"/>
      <c r="X55" s="28"/>
      <c r="Y55" s="31"/>
      <c r="Z55" s="28"/>
      <c r="AA55" s="31"/>
      <c r="AB55" s="28"/>
      <c r="AC55" s="31"/>
      <c r="AD55" s="17">
        <v>0.032326388888888884</v>
      </c>
      <c r="AE55" s="22">
        <f>AD55-E55</f>
        <v>0.0014236111111111047</v>
      </c>
      <c r="AF55" s="26">
        <f>TIME(,,SUM(F55:AC55))</f>
        <v>0.00011574074074074073</v>
      </c>
      <c r="AG55" s="14">
        <f>IF(AD55=0,"23:00:00",AE55+AF55)</f>
        <v>0.0015393518518518454</v>
      </c>
      <c r="AH55" s="76">
        <f>MIN(AG55:AG56)</f>
        <v>0.0014236111111110977</v>
      </c>
      <c r="AI55" s="89">
        <f>RANK(AH55,$AH$3:$AH$170,1)</f>
        <v>27</v>
      </c>
    </row>
    <row r="56" spans="1:35" ht="13.5" thickBot="1">
      <c r="A56" s="92"/>
      <c r="B56" s="7" t="s">
        <v>35</v>
      </c>
      <c r="C56" s="54">
        <v>1</v>
      </c>
      <c r="D56" s="11">
        <v>2</v>
      </c>
      <c r="E56" s="15">
        <v>0.07673611111111112</v>
      </c>
      <c r="F56" s="29"/>
      <c r="G56" s="32"/>
      <c r="H56" s="29"/>
      <c r="I56" s="32"/>
      <c r="J56" s="29"/>
      <c r="K56" s="32"/>
      <c r="L56" s="29"/>
      <c r="M56" s="32"/>
      <c r="N56" s="29"/>
      <c r="O56" s="32"/>
      <c r="P56" s="29"/>
      <c r="Q56" s="32"/>
      <c r="R56" s="29"/>
      <c r="S56" s="32"/>
      <c r="T56" s="29"/>
      <c r="U56" s="32"/>
      <c r="V56" s="29"/>
      <c r="W56" s="32"/>
      <c r="X56" s="29"/>
      <c r="Y56" s="32"/>
      <c r="Z56" s="29"/>
      <c r="AA56" s="32"/>
      <c r="AB56" s="29"/>
      <c r="AC56" s="32"/>
      <c r="AD56" s="17">
        <v>0.07815972222222221</v>
      </c>
      <c r="AE56" s="23">
        <f>AD56-E56</f>
        <v>0.0014236111111110977</v>
      </c>
      <c r="AF56" s="27">
        <f>TIME(,,SUM(F56:AC56))</f>
        <v>0</v>
      </c>
      <c r="AG56" s="37">
        <f>IF(AD56=0,"23:00:00",AE56+AF56)</f>
        <v>0.0014236111111110977</v>
      </c>
      <c r="AH56" s="75"/>
      <c r="AI56" s="90">
        <f>AI55</f>
        <v>27</v>
      </c>
    </row>
    <row r="57" spans="1:35" s="65" customFormat="1" ht="13.5" customHeight="1" thickBot="1">
      <c r="A57" s="91">
        <v>10</v>
      </c>
      <c r="B57" s="6" t="s">
        <v>166</v>
      </c>
      <c r="C57" s="53"/>
      <c r="D57" s="10">
        <v>1</v>
      </c>
      <c r="E57" s="14">
        <v>0.03333333333333333</v>
      </c>
      <c r="F57" s="28"/>
      <c r="G57" s="31"/>
      <c r="H57" s="28"/>
      <c r="I57" s="31"/>
      <c r="J57" s="28"/>
      <c r="K57" s="31"/>
      <c r="L57" s="28"/>
      <c r="M57" s="31"/>
      <c r="N57" s="28"/>
      <c r="O57" s="31"/>
      <c r="P57" s="28"/>
      <c r="Q57" s="31"/>
      <c r="R57" s="28"/>
      <c r="S57" s="31"/>
      <c r="T57" s="28"/>
      <c r="U57" s="31"/>
      <c r="V57" s="28">
        <v>5</v>
      </c>
      <c r="W57" s="31"/>
      <c r="X57" s="28">
        <v>5</v>
      </c>
      <c r="Y57" s="31"/>
      <c r="Z57" s="28"/>
      <c r="AA57" s="31"/>
      <c r="AB57" s="28"/>
      <c r="AC57" s="31"/>
      <c r="AD57" s="17">
        <v>0.034756944444444444</v>
      </c>
      <c r="AE57" s="22">
        <f>AD57-E57</f>
        <v>0.0014236111111111116</v>
      </c>
      <c r="AF57" s="26">
        <f>TIME(,,SUM(F57:AC57))</f>
        <v>0.00011574074074074073</v>
      </c>
      <c r="AG57" s="14">
        <f>IF(AD57=0,"23:00:00",AE57+AF57)</f>
        <v>0.0015393518518518523</v>
      </c>
      <c r="AH57" s="76">
        <f>MIN(AG57:AG58)</f>
        <v>0.0014351851851852017</v>
      </c>
      <c r="AI57" s="89">
        <f>RANK(AH57,$AH$3:$AH$170,1)</f>
        <v>28</v>
      </c>
    </row>
    <row r="58" spans="1:35" s="65" customFormat="1" ht="13.5" customHeight="1" thickBot="1">
      <c r="A58" s="92"/>
      <c r="B58" s="7"/>
      <c r="C58" s="54"/>
      <c r="D58" s="11">
        <v>2</v>
      </c>
      <c r="E58" s="15">
        <v>0.07951388888888888</v>
      </c>
      <c r="F58" s="29"/>
      <c r="G58" s="32"/>
      <c r="H58" s="29"/>
      <c r="I58" s="32"/>
      <c r="J58" s="29"/>
      <c r="K58" s="32"/>
      <c r="L58" s="29"/>
      <c r="M58" s="32"/>
      <c r="N58" s="29"/>
      <c r="O58" s="32"/>
      <c r="P58" s="29"/>
      <c r="Q58" s="32"/>
      <c r="R58" s="29"/>
      <c r="S58" s="32"/>
      <c r="T58" s="29"/>
      <c r="U58" s="32"/>
      <c r="V58" s="29"/>
      <c r="W58" s="32"/>
      <c r="X58" s="29"/>
      <c r="Y58" s="32">
        <v>5</v>
      </c>
      <c r="Z58" s="29"/>
      <c r="AA58" s="32"/>
      <c r="AB58" s="29"/>
      <c r="AC58" s="32"/>
      <c r="AD58" s="17">
        <v>0.08089120370370372</v>
      </c>
      <c r="AE58" s="23">
        <f>AD58-E58</f>
        <v>0.0013773148148148312</v>
      </c>
      <c r="AF58" s="27">
        <f>TIME(,,SUM(F58:AC58))</f>
        <v>5.7870370370370366E-05</v>
      </c>
      <c r="AG58" s="37">
        <f>IF(AD58=0,"23:00:00",AE58+AF58)</f>
        <v>0.0014351851851852017</v>
      </c>
      <c r="AH58" s="75"/>
      <c r="AI58" s="90">
        <f>AI57</f>
        <v>28</v>
      </c>
    </row>
    <row r="59" spans="1:35" ht="13.5" thickBot="1">
      <c r="A59" s="91">
        <v>80</v>
      </c>
      <c r="B59" s="6" t="s">
        <v>177</v>
      </c>
      <c r="C59" s="53"/>
      <c r="D59" s="10">
        <v>1</v>
      </c>
      <c r="E59" s="14">
        <v>0.03194444444444445</v>
      </c>
      <c r="F59" s="28"/>
      <c r="G59" s="31"/>
      <c r="H59" s="28"/>
      <c r="I59" s="31"/>
      <c r="J59" s="28"/>
      <c r="K59" s="31">
        <v>5</v>
      </c>
      <c r="L59" s="28"/>
      <c r="M59" s="31">
        <v>5</v>
      </c>
      <c r="N59" s="28">
        <v>5</v>
      </c>
      <c r="O59" s="31"/>
      <c r="P59" s="28"/>
      <c r="Q59" s="31"/>
      <c r="R59" s="28"/>
      <c r="S59" s="31"/>
      <c r="T59" s="28">
        <v>5</v>
      </c>
      <c r="U59" s="31"/>
      <c r="V59" s="28">
        <v>5</v>
      </c>
      <c r="W59" s="31"/>
      <c r="X59" s="28"/>
      <c r="Y59" s="31"/>
      <c r="Z59" s="28"/>
      <c r="AA59" s="31"/>
      <c r="AB59" s="28"/>
      <c r="AC59" s="31"/>
      <c r="AD59" s="17">
        <v>0.03359953703703704</v>
      </c>
      <c r="AE59" s="22">
        <f>AD59-E59</f>
        <v>0.00165509259259259</v>
      </c>
      <c r="AF59" s="26">
        <f>TIME(,,SUM(F59:AC59))</f>
        <v>0.0002893518518518519</v>
      </c>
      <c r="AG59" s="14">
        <f>IF(AD59=0,"23:00:00",AE59+AF59)</f>
        <v>0.0019444444444444418</v>
      </c>
      <c r="AH59" s="76">
        <f>MIN(AG59:AG60)</f>
        <v>0.0014467592592592594</v>
      </c>
      <c r="AI59" s="89">
        <f>RANK(AH59,$AH$3:$AH$170,1)</f>
        <v>29</v>
      </c>
    </row>
    <row r="60" spans="1:35" ht="13.5" thickBot="1">
      <c r="A60" s="92"/>
      <c r="B60" s="7"/>
      <c r="C60" s="54"/>
      <c r="D60" s="11">
        <v>2</v>
      </c>
      <c r="E60" s="15">
        <v>0.078125</v>
      </c>
      <c r="F60" s="29"/>
      <c r="G60" s="32">
        <v>5</v>
      </c>
      <c r="H60" s="29"/>
      <c r="I60" s="32"/>
      <c r="J60" s="29"/>
      <c r="K60" s="32"/>
      <c r="L60" s="29"/>
      <c r="M60" s="32"/>
      <c r="N60" s="29"/>
      <c r="O60" s="32">
        <v>5</v>
      </c>
      <c r="P60" s="29"/>
      <c r="Q60" s="32"/>
      <c r="R60" s="29"/>
      <c r="S60" s="32"/>
      <c r="T60" s="29"/>
      <c r="U60" s="32">
        <v>5</v>
      </c>
      <c r="V60" s="29"/>
      <c r="W60" s="32"/>
      <c r="X60" s="29"/>
      <c r="Y60" s="32"/>
      <c r="Z60" s="29"/>
      <c r="AA60" s="32"/>
      <c r="AB60" s="29"/>
      <c r="AC60" s="32"/>
      <c r="AD60" s="17">
        <v>0.07939814814814815</v>
      </c>
      <c r="AE60" s="23">
        <f>AD60-E60</f>
        <v>0.0012731481481481483</v>
      </c>
      <c r="AF60" s="27">
        <f>TIME(,,SUM(F60:AC60))</f>
        <v>0.00017361111111111112</v>
      </c>
      <c r="AG60" s="37">
        <f>IF(AD60=0,"23:00:00",AE60+AF60)</f>
        <v>0.0014467592592592594</v>
      </c>
      <c r="AH60" s="75"/>
      <c r="AI60" s="90">
        <f>AI59</f>
        <v>29</v>
      </c>
    </row>
    <row r="61" spans="1:35" ht="13.5" thickBot="1">
      <c r="A61" s="91">
        <v>69</v>
      </c>
      <c r="B61" s="6" t="s">
        <v>111</v>
      </c>
      <c r="C61" s="53"/>
      <c r="D61" s="10">
        <v>1</v>
      </c>
      <c r="E61" s="14">
        <v>0.006099537037037036</v>
      </c>
      <c r="F61" s="28"/>
      <c r="G61" s="31"/>
      <c r="H61" s="28"/>
      <c r="I61" s="31"/>
      <c r="J61" s="28"/>
      <c r="K61" s="31"/>
      <c r="L61" s="28"/>
      <c r="M61" s="31"/>
      <c r="N61" s="28"/>
      <c r="O61" s="31"/>
      <c r="P61" s="28"/>
      <c r="Q61" s="31"/>
      <c r="R61" s="28"/>
      <c r="S61" s="31"/>
      <c r="T61" s="28"/>
      <c r="U61" s="31"/>
      <c r="V61" s="28"/>
      <c r="W61" s="31"/>
      <c r="X61" s="28"/>
      <c r="Y61" s="31"/>
      <c r="Z61" s="28"/>
      <c r="AA61" s="31"/>
      <c r="AB61" s="28"/>
      <c r="AC61" s="31"/>
      <c r="AD61" s="17">
        <v>0.00755787037037037</v>
      </c>
      <c r="AE61" s="22">
        <f>AD61-E61</f>
        <v>0.001458333333333334</v>
      </c>
      <c r="AF61" s="26">
        <f>TIME(,,SUM(F61:AC61))</f>
        <v>0</v>
      </c>
      <c r="AG61" s="14">
        <f>IF(AD61=0,"23:00:00",AE61+AF61)</f>
        <v>0.001458333333333334</v>
      </c>
      <c r="AH61" s="76">
        <f>MIN(AG61:AG62)</f>
        <v>0.001458333333333334</v>
      </c>
      <c r="AI61" s="89">
        <f>RANK(AH61,$AH$3:$AH$170,1)</f>
        <v>30</v>
      </c>
    </row>
    <row r="62" spans="1:35" ht="13.5" thickBot="1">
      <c r="A62" s="92"/>
      <c r="B62" s="7"/>
      <c r="C62" s="54"/>
      <c r="D62" s="11">
        <v>2</v>
      </c>
      <c r="E62" s="15">
        <v>0.04513888888888889</v>
      </c>
      <c r="F62" s="29"/>
      <c r="G62" s="32"/>
      <c r="H62" s="29"/>
      <c r="I62" s="32"/>
      <c r="J62" s="29"/>
      <c r="K62" s="32"/>
      <c r="L62" s="29"/>
      <c r="M62" s="32"/>
      <c r="N62" s="29"/>
      <c r="O62" s="32"/>
      <c r="P62" s="29"/>
      <c r="Q62" s="32"/>
      <c r="R62" s="29"/>
      <c r="S62" s="32"/>
      <c r="T62" s="29"/>
      <c r="U62" s="32">
        <v>5</v>
      </c>
      <c r="V62" s="29"/>
      <c r="W62" s="32"/>
      <c r="X62" s="29"/>
      <c r="Y62" s="32"/>
      <c r="Z62" s="29"/>
      <c r="AA62" s="32"/>
      <c r="AB62" s="29"/>
      <c r="AC62" s="32"/>
      <c r="AD62" s="17">
        <v>0.046655092592592595</v>
      </c>
      <c r="AE62" s="23">
        <f>AD62-E62</f>
        <v>0.001516203703703707</v>
      </c>
      <c r="AF62" s="27">
        <f>TIME(,,SUM(F62:AC62))</f>
        <v>5.7870370370370366E-05</v>
      </c>
      <c r="AG62" s="37">
        <f>IF(AD62=0,"23:00:00",AE62+AF62)</f>
        <v>0.0015740740740740776</v>
      </c>
      <c r="AH62" s="75"/>
      <c r="AI62" s="90">
        <f>AI61</f>
        <v>30</v>
      </c>
    </row>
    <row r="63" spans="1:35" ht="13.5" thickBot="1">
      <c r="A63" s="91">
        <v>33</v>
      </c>
      <c r="B63" s="6" t="s">
        <v>145</v>
      </c>
      <c r="C63" s="53" t="s">
        <v>13</v>
      </c>
      <c r="D63" s="10">
        <v>1</v>
      </c>
      <c r="E63" s="14">
        <v>0.015162037037037036</v>
      </c>
      <c r="F63" s="28"/>
      <c r="G63" s="31"/>
      <c r="H63" s="28"/>
      <c r="I63" s="31"/>
      <c r="J63" s="28"/>
      <c r="K63" s="31"/>
      <c r="L63" s="28"/>
      <c r="M63" s="31"/>
      <c r="N63" s="28"/>
      <c r="O63" s="31"/>
      <c r="P63" s="28"/>
      <c r="Q63" s="31"/>
      <c r="R63" s="28"/>
      <c r="S63" s="31"/>
      <c r="T63" s="28"/>
      <c r="U63" s="31"/>
      <c r="V63" s="28">
        <v>5</v>
      </c>
      <c r="W63" s="31"/>
      <c r="X63" s="28"/>
      <c r="Y63" s="31"/>
      <c r="Z63" s="28"/>
      <c r="AA63" s="31"/>
      <c r="AB63" s="28"/>
      <c r="AC63" s="31"/>
      <c r="AD63" s="17">
        <v>0.016585648148148148</v>
      </c>
      <c r="AE63" s="22">
        <f>AD63-E63</f>
        <v>0.0014236111111111116</v>
      </c>
      <c r="AF63" s="26">
        <f>TIME(,,SUM(F63:AC63))</f>
        <v>5.7870370370370366E-05</v>
      </c>
      <c r="AG63" s="14">
        <f>IF(AD63=0,"23:00:00",AE63+AF63)</f>
        <v>0.001481481481481482</v>
      </c>
      <c r="AH63" s="76">
        <f>MIN(AG63:AG64)</f>
        <v>0.0014699074074074085</v>
      </c>
      <c r="AI63" s="89">
        <f>RANK(AH63,$AH$3:$AH$170,1)</f>
        <v>31</v>
      </c>
    </row>
    <row r="64" spans="1:35" ht="13.5" thickBot="1">
      <c r="A64" s="92"/>
      <c r="B64" s="7" t="s">
        <v>146</v>
      </c>
      <c r="C64" s="54">
        <v>1</v>
      </c>
      <c r="D64" s="11">
        <v>2</v>
      </c>
      <c r="E64" s="15">
        <v>0.05590277777777778</v>
      </c>
      <c r="F64" s="29"/>
      <c r="G64" s="32"/>
      <c r="H64" s="29"/>
      <c r="I64" s="32"/>
      <c r="J64" s="29"/>
      <c r="K64" s="32"/>
      <c r="L64" s="29"/>
      <c r="M64" s="32"/>
      <c r="N64" s="29"/>
      <c r="O64" s="32"/>
      <c r="P64" s="29"/>
      <c r="Q64" s="32"/>
      <c r="R64" s="29"/>
      <c r="S64" s="32"/>
      <c r="T64" s="29"/>
      <c r="U64" s="32"/>
      <c r="V64" s="29">
        <v>5</v>
      </c>
      <c r="W64" s="32"/>
      <c r="X64" s="29"/>
      <c r="Y64" s="32"/>
      <c r="Z64" s="29"/>
      <c r="AA64" s="32"/>
      <c r="AB64" s="29"/>
      <c r="AC64" s="32"/>
      <c r="AD64" s="17">
        <v>0.05731481481481482</v>
      </c>
      <c r="AE64" s="23">
        <f>AD64-E64</f>
        <v>0.001412037037037038</v>
      </c>
      <c r="AF64" s="27">
        <f>TIME(,,SUM(F64:AC64))</f>
        <v>5.7870370370370366E-05</v>
      </c>
      <c r="AG64" s="37">
        <f>IF(AD64=0,"23:00:00",AE64+AF64)</f>
        <v>0.0014699074074074085</v>
      </c>
      <c r="AH64" s="75"/>
      <c r="AI64" s="90">
        <f>AI63</f>
        <v>31</v>
      </c>
    </row>
    <row r="65" spans="1:35" ht="13.5" thickBot="1">
      <c r="A65" s="91">
        <v>90</v>
      </c>
      <c r="B65" s="6" t="s">
        <v>178</v>
      </c>
      <c r="C65" s="53"/>
      <c r="D65" s="10">
        <v>1</v>
      </c>
      <c r="E65" s="14">
        <v>0.03888888888888889</v>
      </c>
      <c r="F65" s="28"/>
      <c r="G65" s="31"/>
      <c r="H65" s="28"/>
      <c r="I65" s="31"/>
      <c r="J65" s="28"/>
      <c r="K65" s="31"/>
      <c r="L65" s="28"/>
      <c r="M65" s="31"/>
      <c r="N65" s="28"/>
      <c r="O65" s="31"/>
      <c r="P65" s="28"/>
      <c r="Q65" s="31"/>
      <c r="R65" s="28"/>
      <c r="S65" s="31"/>
      <c r="T65" s="28"/>
      <c r="U65" s="31">
        <v>5</v>
      </c>
      <c r="V65" s="28"/>
      <c r="W65" s="31"/>
      <c r="X65" s="28"/>
      <c r="Y65" s="31"/>
      <c r="Z65" s="28"/>
      <c r="AA65" s="31"/>
      <c r="AB65" s="28"/>
      <c r="AC65" s="31"/>
      <c r="AD65" s="17">
        <v>0.04030092592592593</v>
      </c>
      <c r="AE65" s="22">
        <f>AD65-E65</f>
        <v>0.001412037037037038</v>
      </c>
      <c r="AF65" s="26">
        <f>TIME(,,SUM(F65:AC65))</f>
        <v>5.7870370370370366E-05</v>
      </c>
      <c r="AG65" s="14">
        <f>IF(AD65=0,"23:00:00",AE65+AF65)</f>
        <v>0.0014699074074074085</v>
      </c>
      <c r="AH65" s="76">
        <f>MIN(AG65:AG66)</f>
        <v>0.0014699074074074085</v>
      </c>
      <c r="AI65" s="89">
        <f>RANK(AH65,$AH$3:$AH$170,1)</f>
        <v>31</v>
      </c>
    </row>
    <row r="66" spans="1:35" ht="13.5" thickBot="1">
      <c r="A66" s="92"/>
      <c r="B66" s="7"/>
      <c r="C66" s="54"/>
      <c r="D66" s="11">
        <v>2</v>
      </c>
      <c r="E66" s="15">
        <v>0.08611111111111112</v>
      </c>
      <c r="F66" s="29">
        <v>5</v>
      </c>
      <c r="G66" s="32"/>
      <c r="H66" s="29"/>
      <c r="I66" s="32"/>
      <c r="J66" s="29"/>
      <c r="K66" s="32"/>
      <c r="L66" s="29">
        <v>5</v>
      </c>
      <c r="M66" s="32"/>
      <c r="N66" s="29"/>
      <c r="O66" s="32"/>
      <c r="P66" s="29"/>
      <c r="Q66" s="32"/>
      <c r="R66" s="29"/>
      <c r="S66" s="32"/>
      <c r="T66" s="29"/>
      <c r="U66" s="32">
        <v>5</v>
      </c>
      <c r="V66" s="29">
        <v>5</v>
      </c>
      <c r="W66" s="32"/>
      <c r="X66" s="29"/>
      <c r="Y66" s="32">
        <v>5</v>
      </c>
      <c r="Z66" s="29"/>
      <c r="AA66" s="32"/>
      <c r="AB66" s="29"/>
      <c r="AC66" s="32"/>
      <c r="AD66" s="17">
        <v>0.08756944444444444</v>
      </c>
      <c r="AE66" s="23">
        <f>AD66-E66</f>
        <v>0.0014583333333333115</v>
      </c>
      <c r="AF66" s="27">
        <f>TIME(,,SUM(F66:AC66))</f>
        <v>0.0002893518518518519</v>
      </c>
      <c r="AG66" s="37">
        <f>IF(AD66=0,"23:00:00",AE66+AF66)</f>
        <v>0.0017476851851851633</v>
      </c>
      <c r="AH66" s="75"/>
      <c r="AI66" s="90">
        <f>AI65</f>
        <v>31</v>
      </c>
    </row>
    <row r="67" spans="1:35" ht="13.5" thickBot="1">
      <c r="A67" s="91">
        <v>40</v>
      </c>
      <c r="B67" s="6" t="s">
        <v>114</v>
      </c>
      <c r="C67" s="53"/>
      <c r="D67" s="10">
        <v>1</v>
      </c>
      <c r="E67" s="14">
        <v>0.006527777777777778</v>
      </c>
      <c r="F67" s="28"/>
      <c r="G67" s="31"/>
      <c r="H67" s="28"/>
      <c r="I67" s="31"/>
      <c r="J67" s="28"/>
      <c r="K67" s="31"/>
      <c r="L67" s="28"/>
      <c r="M67" s="31"/>
      <c r="N67" s="28"/>
      <c r="O67" s="31"/>
      <c r="P67" s="28"/>
      <c r="Q67" s="31"/>
      <c r="R67" s="28"/>
      <c r="S67" s="31"/>
      <c r="T67" s="28"/>
      <c r="U67" s="31"/>
      <c r="V67" s="28"/>
      <c r="W67" s="31"/>
      <c r="X67" s="28"/>
      <c r="Y67" s="31"/>
      <c r="Z67" s="28"/>
      <c r="AA67" s="31"/>
      <c r="AB67" s="28"/>
      <c r="AC67" s="31"/>
      <c r="AD67" s="17">
        <v>0.00800925925925926</v>
      </c>
      <c r="AE67" s="22">
        <f>AD67-E67</f>
        <v>0.0014814814814814812</v>
      </c>
      <c r="AF67" s="26">
        <f>TIME(,,SUM(F67:AC67))</f>
        <v>0</v>
      </c>
      <c r="AG67" s="14">
        <f>IF(AD67=0,"23:00:00",AE67+AF67)</f>
        <v>0.0014814814814814812</v>
      </c>
      <c r="AH67" s="76">
        <f>MIN(AG67:AG68)</f>
        <v>0.0014814814814814812</v>
      </c>
      <c r="AI67" s="89">
        <f>RANK(AH67,$AH$3:$AH$170,1)</f>
        <v>33</v>
      </c>
    </row>
    <row r="68" spans="1:35" ht="13.5" thickBot="1">
      <c r="A68" s="92"/>
      <c r="B68" s="7"/>
      <c r="C68" s="54"/>
      <c r="D68" s="11">
        <v>2</v>
      </c>
      <c r="E68" s="15">
        <v>0.04548611111111111</v>
      </c>
      <c r="F68" s="29"/>
      <c r="G68" s="32"/>
      <c r="H68" s="29"/>
      <c r="I68" s="32"/>
      <c r="J68" s="29"/>
      <c r="K68" s="32"/>
      <c r="L68" s="29"/>
      <c r="M68" s="32"/>
      <c r="N68" s="29"/>
      <c r="O68" s="32"/>
      <c r="P68" s="29"/>
      <c r="Q68" s="32"/>
      <c r="R68" s="29"/>
      <c r="S68" s="32"/>
      <c r="T68" s="29"/>
      <c r="U68" s="32"/>
      <c r="V68" s="29"/>
      <c r="W68" s="32"/>
      <c r="X68" s="29">
        <v>5</v>
      </c>
      <c r="Y68" s="32"/>
      <c r="Z68" s="29"/>
      <c r="AA68" s="32"/>
      <c r="AB68" s="29"/>
      <c r="AC68" s="32"/>
      <c r="AD68" s="17">
        <v>0.04694444444444445</v>
      </c>
      <c r="AE68" s="23">
        <f>AD68-E68</f>
        <v>0.0014583333333333393</v>
      </c>
      <c r="AF68" s="27">
        <f>TIME(,,SUM(F68:AC68))</f>
        <v>5.7870370370370366E-05</v>
      </c>
      <c r="AG68" s="37">
        <f>IF(AD68=0,"23:00:00",AE68+AF68)</f>
        <v>0.0015162037037037097</v>
      </c>
      <c r="AH68" s="75"/>
      <c r="AI68" s="90">
        <f>AI67</f>
        <v>33</v>
      </c>
    </row>
    <row r="69" spans="1:35" ht="13.5" thickBot="1">
      <c r="A69" s="91">
        <v>78</v>
      </c>
      <c r="B69" s="6" t="s">
        <v>123</v>
      </c>
      <c r="C69" s="53"/>
      <c r="D69" s="10">
        <v>1</v>
      </c>
      <c r="E69" s="14">
        <v>0.01267361111111111</v>
      </c>
      <c r="F69" s="28"/>
      <c r="G69" s="31"/>
      <c r="H69" s="28"/>
      <c r="I69" s="31"/>
      <c r="J69" s="28"/>
      <c r="K69" s="31"/>
      <c r="L69" s="28"/>
      <c r="M69" s="31"/>
      <c r="N69" s="28"/>
      <c r="O69" s="31"/>
      <c r="P69" s="28"/>
      <c r="Q69" s="31"/>
      <c r="R69" s="28"/>
      <c r="S69" s="31"/>
      <c r="T69" s="28"/>
      <c r="U69" s="31">
        <v>5</v>
      </c>
      <c r="V69" s="28">
        <v>5</v>
      </c>
      <c r="W69" s="31"/>
      <c r="X69" s="28"/>
      <c r="Y69" s="31"/>
      <c r="Z69" s="28"/>
      <c r="AA69" s="31"/>
      <c r="AB69" s="28"/>
      <c r="AC69" s="31"/>
      <c r="AD69" s="17">
        <v>0.014120370370370368</v>
      </c>
      <c r="AE69" s="22">
        <f>AD69-E69</f>
        <v>0.0014467592592592587</v>
      </c>
      <c r="AF69" s="26">
        <f>TIME(,,SUM(F69:AC69))</f>
        <v>0.00011574074074074073</v>
      </c>
      <c r="AG69" s="14">
        <f>IF(AD69=0,"23:00:00",AE69+AF69)</f>
        <v>0.0015624999999999994</v>
      </c>
      <c r="AH69" s="76">
        <f>MIN(AG69:AG70)</f>
        <v>0.0015046296296296292</v>
      </c>
      <c r="AI69" s="89">
        <f>RANK(AH69,$AH$3:$AH$170,1)</f>
        <v>34</v>
      </c>
    </row>
    <row r="70" spans="1:35" ht="13.5" thickBot="1">
      <c r="A70" s="92"/>
      <c r="B70" s="7"/>
      <c r="C70" s="54"/>
      <c r="D70" s="11">
        <v>2</v>
      </c>
      <c r="E70" s="15">
        <v>0.05347222222222222</v>
      </c>
      <c r="F70" s="29">
        <v>5</v>
      </c>
      <c r="G70" s="32"/>
      <c r="H70" s="29"/>
      <c r="I70" s="32"/>
      <c r="J70" s="29"/>
      <c r="K70" s="32"/>
      <c r="L70" s="29"/>
      <c r="M70" s="32"/>
      <c r="N70" s="29"/>
      <c r="O70" s="32"/>
      <c r="P70" s="29"/>
      <c r="Q70" s="32"/>
      <c r="R70" s="29"/>
      <c r="S70" s="32"/>
      <c r="T70" s="29"/>
      <c r="U70" s="32"/>
      <c r="V70" s="29"/>
      <c r="W70" s="32"/>
      <c r="X70" s="29"/>
      <c r="Y70" s="32"/>
      <c r="Z70" s="29"/>
      <c r="AA70" s="32"/>
      <c r="AB70" s="29"/>
      <c r="AC70" s="32"/>
      <c r="AD70" s="17">
        <v>0.05491898148148148</v>
      </c>
      <c r="AE70" s="23">
        <f>AD70-E70</f>
        <v>0.0014467592592592587</v>
      </c>
      <c r="AF70" s="27">
        <f>TIME(,,SUM(F70:AC70))</f>
        <v>5.7870370370370366E-05</v>
      </c>
      <c r="AG70" s="37">
        <f>IF(AD70=0,"23:00:00",AE70+AF70)</f>
        <v>0.0015046296296296292</v>
      </c>
      <c r="AH70" s="75"/>
      <c r="AI70" s="90">
        <f>AI69</f>
        <v>34</v>
      </c>
    </row>
    <row r="71" spans="1:35" ht="13.5" thickBot="1">
      <c r="A71" s="91">
        <v>84</v>
      </c>
      <c r="B71" s="6" t="s">
        <v>113</v>
      </c>
      <c r="C71" s="53" t="s">
        <v>13</v>
      </c>
      <c r="D71" s="10">
        <v>1</v>
      </c>
      <c r="E71" s="14">
        <v>0.021180555555555553</v>
      </c>
      <c r="F71" s="28"/>
      <c r="G71" s="31"/>
      <c r="H71" s="28"/>
      <c r="I71" s="31"/>
      <c r="J71" s="28"/>
      <c r="K71" s="31"/>
      <c r="L71" s="28"/>
      <c r="M71" s="31"/>
      <c r="N71" s="28"/>
      <c r="O71" s="31"/>
      <c r="P71" s="28"/>
      <c r="Q71" s="31"/>
      <c r="R71" s="28"/>
      <c r="S71" s="31"/>
      <c r="T71" s="28"/>
      <c r="U71" s="31">
        <v>5</v>
      </c>
      <c r="V71" s="28"/>
      <c r="W71" s="31"/>
      <c r="X71" s="28">
        <v>5</v>
      </c>
      <c r="Y71" s="31"/>
      <c r="Z71" s="28"/>
      <c r="AA71" s="31"/>
      <c r="AB71" s="28"/>
      <c r="AC71" s="31"/>
      <c r="AD71" s="17">
        <v>0.02262731481481482</v>
      </c>
      <c r="AE71" s="22">
        <f>AD71-E71</f>
        <v>0.0014467592592592657</v>
      </c>
      <c r="AF71" s="26">
        <f>TIME(,,SUM(F71:AC71))</f>
        <v>0.00011574074074074073</v>
      </c>
      <c r="AG71" s="14">
        <f>IF(AD71=0,"23:00:00",AE71+AF71)</f>
        <v>0.0015625000000000064</v>
      </c>
      <c r="AH71" s="76">
        <f>MIN(AG71:AG72)</f>
        <v>0.0015046296296296292</v>
      </c>
      <c r="AI71" s="89">
        <f>RANK(AH71,$AH$3:$AH$170,1)</f>
        <v>34</v>
      </c>
    </row>
    <row r="72" spans="1:35" ht="26.25" thickBot="1">
      <c r="A72" s="92"/>
      <c r="B72" s="7" t="s">
        <v>46</v>
      </c>
      <c r="C72" s="54">
        <v>1</v>
      </c>
      <c r="D72" s="11">
        <v>2</v>
      </c>
      <c r="E72" s="15">
        <v>0.0642361111111111</v>
      </c>
      <c r="F72" s="29"/>
      <c r="G72" s="32"/>
      <c r="H72" s="29"/>
      <c r="I72" s="32"/>
      <c r="J72" s="29"/>
      <c r="K72" s="32"/>
      <c r="L72" s="29"/>
      <c r="M72" s="32"/>
      <c r="N72" s="29"/>
      <c r="O72" s="32"/>
      <c r="P72" s="29"/>
      <c r="Q72" s="32"/>
      <c r="R72" s="29"/>
      <c r="S72" s="32"/>
      <c r="T72" s="29"/>
      <c r="U72" s="32">
        <v>5</v>
      </c>
      <c r="V72" s="29"/>
      <c r="W72" s="32"/>
      <c r="X72" s="29"/>
      <c r="Y72" s="32"/>
      <c r="Z72" s="29"/>
      <c r="AA72" s="32"/>
      <c r="AB72" s="29"/>
      <c r="AC72" s="32"/>
      <c r="AD72" s="17">
        <v>0.06568287037037036</v>
      </c>
      <c r="AE72" s="23">
        <f>AD72-E72</f>
        <v>0.0014467592592592587</v>
      </c>
      <c r="AF72" s="27">
        <f>TIME(,,SUM(F72:AC72))</f>
        <v>5.7870370370370366E-05</v>
      </c>
      <c r="AG72" s="37">
        <f>IF(AD72=0,"23:00:00",AE72+AF72)</f>
        <v>0.0015046296296296292</v>
      </c>
      <c r="AH72" s="75"/>
      <c r="AI72" s="90">
        <f>AI71</f>
        <v>34</v>
      </c>
    </row>
    <row r="73" spans="1:35" ht="13.5" thickBot="1">
      <c r="A73" s="91">
        <v>22</v>
      </c>
      <c r="B73" s="6" t="s">
        <v>154</v>
      </c>
      <c r="C73" s="53"/>
      <c r="D73" s="10">
        <v>1</v>
      </c>
      <c r="E73" s="14">
        <v>0.016319444444444445</v>
      </c>
      <c r="F73" s="28"/>
      <c r="G73" s="31"/>
      <c r="H73" s="28"/>
      <c r="I73" s="31">
        <v>50</v>
      </c>
      <c r="J73" s="28"/>
      <c r="K73" s="31"/>
      <c r="L73" s="28"/>
      <c r="M73" s="31"/>
      <c r="N73" s="28"/>
      <c r="O73" s="31"/>
      <c r="P73" s="28"/>
      <c r="Q73" s="31"/>
      <c r="R73" s="28"/>
      <c r="S73" s="31"/>
      <c r="T73" s="28"/>
      <c r="U73" s="31"/>
      <c r="V73" s="28"/>
      <c r="W73" s="31"/>
      <c r="X73" s="28"/>
      <c r="Y73" s="31">
        <v>5</v>
      </c>
      <c r="Z73" s="28"/>
      <c r="AA73" s="31"/>
      <c r="AB73" s="28"/>
      <c r="AC73" s="31"/>
      <c r="AD73" s="17">
        <v>0.01767361111111111</v>
      </c>
      <c r="AE73" s="22">
        <f>AD73-E73</f>
        <v>0.0013541666666666632</v>
      </c>
      <c r="AF73" s="26">
        <f>TIME(,,SUM(F73:AC73))</f>
        <v>0.000636574074074074</v>
      </c>
      <c r="AG73" s="14">
        <f>IF(AD73=0,"23:00:00",AE73+AF73)</f>
        <v>0.0019907407407407374</v>
      </c>
      <c r="AH73" s="76">
        <f>MIN(AG73:AG74)</f>
        <v>0.0015162037037037008</v>
      </c>
      <c r="AI73" s="89">
        <f>RANK(AH73,$AH$3:$AH$170,1)</f>
        <v>36</v>
      </c>
    </row>
    <row r="74" spans="1:35" ht="15.75" customHeight="1" thickBot="1">
      <c r="A74" s="92"/>
      <c r="B74" s="7"/>
      <c r="C74" s="54"/>
      <c r="D74" s="11">
        <v>2</v>
      </c>
      <c r="E74" s="15">
        <v>0.05694444444444444</v>
      </c>
      <c r="F74" s="29">
        <v>5</v>
      </c>
      <c r="G74" s="32"/>
      <c r="H74" s="29"/>
      <c r="I74" s="32"/>
      <c r="J74" s="29"/>
      <c r="K74" s="32"/>
      <c r="L74" s="29"/>
      <c r="M74" s="32"/>
      <c r="N74" s="29"/>
      <c r="O74" s="32"/>
      <c r="P74" s="29"/>
      <c r="Q74" s="32"/>
      <c r="R74" s="29"/>
      <c r="S74" s="32"/>
      <c r="T74" s="29"/>
      <c r="U74" s="32"/>
      <c r="V74" s="29"/>
      <c r="W74" s="32"/>
      <c r="X74" s="29">
        <v>5</v>
      </c>
      <c r="Y74" s="32">
        <v>5</v>
      </c>
      <c r="Z74" s="29"/>
      <c r="AA74" s="32"/>
      <c r="AB74" s="29"/>
      <c r="AC74" s="32"/>
      <c r="AD74" s="17">
        <v>0.05828703703703703</v>
      </c>
      <c r="AE74" s="23">
        <f>AD74-E74</f>
        <v>0.0013425925925925897</v>
      </c>
      <c r="AF74" s="27">
        <f>TIME(,,SUM(F74:AC74))</f>
        <v>0.00017361111111111112</v>
      </c>
      <c r="AG74" s="37">
        <f>IF(AD74=0,"23:00:00",AE74+AF74)</f>
        <v>0.0015162037037037008</v>
      </c>
      <c r="AH74" s="75"/>
      <c r="AI74" s="90">
        <f>AI73</f>
        <v>36</v>
      </c>
    </row>
    <row r="75" spans="1:35" ht="13.5" thickBot="1">
      <c r="A75" s="91">
        <v>42</v>
      </c>
      <c r="B75" s="6" t="s">
        <v>115</v>
      </c>
      <c r="C75" s="53"/>
      <c r="D75" s="10">
        <v>1</v>
      </c>
      <c r="E75" s="14">
        <v>0.015625</v>
      </c>
      <c r="F75" s="28"/>
      <c r="G75" s="31"/>
      <c r="H75" s="28"/>
      <c r="I75" s="31"/>
      <c r="J75" s="28"/>
      <c r="K75" s="31"/>
      <c r="L75" s="28"/>
      <c r="M75" s="31"/>
      <c r="N75" s="28"/>
      <c r="O75" s="31"/>
      <c r="P75" s="28">
        <v>5</v>
      </c>
      <c r="Q75" s="31"/>
      <c r="R75" s="28"/>
      <c r="S75" s="31"/>
      <c r="T75" s="28"/>
      <c r="U75" s="31"/>
      <c r="V75" s="28">
        <v>5</v>
      </c>
      <c r="W75" s="31"/>
      <c r="X75" s="28"/>
      <c r="Y75" s="31"/>
      <c r="Z75" s="28"/>
      <c r="AA75" s="31"/>
      <c r="AB75" s="28"/>
      <c r="AC75" s="31"/>
      <c r="AD75" s="17">
        <v>0.017175925925925924</v>
      </c>
      <c r="AE75" s="22">
        <f>AD75-E75</f>
        <v>0.0015509259259259243</v>
      </c>
      <c r="AF75" s="26">
        <f>TIME(,,SUM(F75:AC75))</f>
        <v>0.00011574074074074073</v>
      </c>
      <c r="AG75" s="14">
        <f>IF(AD75=0,"23:00:00",AE75+AF75)</f>
        <v>0.001666666666666665</v>
      </c>
      <c r="AH75" s="76">
        <f>MIN(AG75:AG76)</f>
        <v>0.0015277777777777737</v>
      </c>
      <c r="AI75" s="89">
        <f>RANK(AH75,$AH$3:$AH$170,1)</f>
        <v>37</v>
      </c>
    </row>
    <row r="76" spans="1:35" ht="13.5" thickBot="1">
      <c r="A76" s="92"/>
      <c r="B76" s="7"/>
      <c r="C76" s="54"/>
      <c r="D76" s="11">
        <v>2</v>
      </c>
      <c r="E76" s="15">
        <v>0.052083333333333336</v>
      </c>
      <c r="F76" s="29"/>
      <c r="G76" s="32"/>
      <c r="H76" s="29"/>
      <c r="I76" s="32"/>
      <c r="J76" s="29"/>
      <c r="K76" s="32"/>
      <c r="L76" s="29"/>
      <c r="M76" s="32"/>
      <c r="N76" s="29"/>
      <c r="O76" s="32"/>
      <c r="P76" s="29"/>
      <c r="Q76" s="32"/>
      <c r="R76" s="29"/>
      <c r="S76" s="32"/>
      <c r="T76" s="29"/>
      <c r="U76" s="32"/>
      <c r="V76" s="29"/>
      <c r="W76" s="32"/>
      <c r="X76" s="29"/>
      <c r="Y76" s="32"/>
      <c r="Z76" s="29"/>
      <c r="AA76" s="32"/>
      <c r="AB76" s="29"/>
      <c r="AC76" s="32"/>
      <c r="AD76" s="17">
        <v>0.05361111111111111</v>
      </c>
      <c r="AE76" s="23">
        <f>AD76-E76</f>
        <v>0.0015277777777777737</v>
      </c>
      <c r="AF76" s="27">
        <f>TIME(,,SUM(F76:AC76))</f>
        <v>0</v>
      </c>
      <c r="AG76" s="37">
        <f>IF(AD76=0,"23:00:00",AE76+AF76)</f>
        <v>0.0015277777777777737</v>
      </c>
      <c r="AH76" s="75"/>
      <c r="AI76" s="90">
        <f>AI75</f>
        <v>37</v>
      </c>
    </row>
    <row r="77" spans="1:35" ht="13.5" thickBot="1">
      <c r="A77" s="91">
        <v>96</v>
      </c>
      <c r="B77" s="6" t="s">
        <v>151</v>
      </c>
      <c r="C77" s="53"/>
      <c r="D77" s="10">
        <v>1</v>
      </c>
      <c r="E77" s="14">
        <v>0.027430555555555555</v>
      </c>
      <c r="F77" s="28"/>
      <c r="G77" s="31"/>
      <c r="H77" s="28"/>
      <c r="I77" s="31"/>
      <c r="J77" s="28"/>
      <c r="K77" s="31"/>
      <c r="L77" s="28"/>
      <c r="M77" s="31"/>
      <c r="N77" s="28"/>
      <c r="O77" s="31"/>
      <c r="P77" s="28"/>
      <c r="Q77" s="31"/>
      <c r="R77" s="28"/>
      <c r="S77" s="31"/>
      <c r="T77" s="28"/>
      <c r="U77" s="31"/>
      <c r="V77" s="28">
        <v>5</v>
      </c>
      <c r="W77" s="31"/>
      <c r="X77" s="28"/>
      <c r="Y77" s="31"/>
      <c r="Z77" s="28"/>
      <c r="AA77" s="31"/>
      <c r="AB77" s="28"/>
      <c r="AC77" s="31"/>
      <c r="AD77" s="17">
        <v>0.02892361111111111</v>
      </c>
      <c r="AE77" s="22">
        <f>AD77-E77</f>
        <v>0.001493055555555553</v>
      </c>
      <c r="AF77" s="26">
        <f>TIME(,,SUM(F77:AC77))</f>
        <v>5.7870370370370366E-05</v>
      </c>
      <c r="AG77" s="14">
        <f>IF(AD77=0,"23:00:00",AE77+AF77)</f>
        <v>0.0015509259259259235</v>
      </c>
      <c r="AH77" s="76">
        <f>MIN(AG77:AG78)</f>
        <v>0.0015509259259259235</v>
      </c>
      <c r="AI77" s="89">
        <f>RANK(AH77,$AH$3:$AH$170,1)</f>
        <v>38</v>
      </c>
    </row>
    <row r="78" spans="1:35" ht="13.5" thickBot="1">
      <c r="A78" s="92"/>
      <c r="B78" s="7"/>
      <c r="C78" s="54"/>
      <c r="D78" s="11">
        <v>2</v>
      </c>
      <c r="E78" s="15">
        <v>0.07256944444444445</v>
      </c>
      <c r="F78" s="29"/>
      <c r="G78" s="32"/>
      <c r="H78" s="29"/>
      <c r="I78" s="32"/>
      <c r="J78" s="29"/>
      <c r="K78" s="32"/>
      <c r="L78" s="29"/>
      <c r="M78" s="32"/>
      <c r="N78" s="29"/>
      <c r="O78" s="32"/>
      <c r="P78" s="29"/>
      <c r="Q78" s="32"/>
      <c r="R78" s="29"/>
      <c r="S78" s="32"/>
      <c r="T78" s="29"/>
      <c r="U78" s="32"/>
      <c r="V78" s="29"/>
      <c r="W78" s="32"/>
      <c r="X78" s="29"/>
      <c r="Y78" s="32">
        <v>5</v>
      </c>
      <c r="Z78" s="29"/>
      <c r="AA78" s="32"/>
      <c r="AB78" s="29"/>
      <c r="AC78" s="32"/>
      <c r="AD78" s="17">
        <v>0.07408564814814815</v>
      </c>
      <c r="AE78" s="23">
        <f>AD78-E78</f>
        <v>0.0015162037037037002</v>
      </c>
      <c r="AF78" s="27">
        <f>TIME(,,SUM(F78:AC78))</f>
        <v>5.7870370370370366E-05</v>
      </c>
      <c r="AG78" s="37">
        <f>IF(AD78=0,"23:00:00",AE78+AF78)</f>
        <v>0.0015740740740740706</v>
      </c>
      <c r="AH78" s="75"/>
      <c r="AI78" s="90">
        <f>AI77</f>
        <v>38</v>
      </c>
    </row>
    <row r="79" spans="1:35" ht="13.5" thickBot="1">
      <c r="A79" s="91">
        <v>75</v>
      </c>
      <c r="B79" s="6" t="s">
        <v>103</v>
      </c>
      <c r="C79" s="53"/>
      <c r="D79" s="10">
        <v>1</v>
      </c>
      <c r="E79" s="14">
        <v>0.01105324074074074</v>
      </c>
      <c r="F79" s="28"/>
      <c r="G79" s="31"/>
      <c r="H79" s="28"/>
      <c r="I79" s="31"/>
      <c r="J79" s="28"/>
      <c r="K79" s="31">
        <v>5</v>
      </c>
      <c r="L79" s="28"/>
      <c r="M79" s="31"/>
      <c r="N79" s="28"/>
      <c r="O79" s="31">
        <v>5</v>
      </c>
      <c r="P79" s="28"/>
      <c r="Q79" s="31"/>
      <c r="R79" s="28">
        <v>5</v>
      </c>
      <c r="S79" s="31"/>
      <c r="T79" s="28"/>
      <c r="U79" s="31">
        <v>5</v>
      </c>
      <c r="V79" s="28">
        <v>5</v>
      </c>
      <c r="W79" s="31">
        <v>5</v>
      </c>
      <c r="X79" s="28"/>
      <c r="Y79" s="31"/>
      <c r="Z79" s="28"/>
      <c r="AA79" s="31"/>
      <c r="AB79" s="28"/>
      <c r="AC79" s="31"/>
      <c r="AD79" s="17">
        <v>0.01252314814814815</v>
      </c>
      <c r="AE79" s="22">
        <f>AD79-E79</f>
        <v>0.0014699074074074094</v>
      </c>
      <c r="AF79" s="26">
        <f>TIME(,,SUM(F79:AC79))</f>
        <v>0.00034722222222222224</v>
      </c>
      <c r="AG79" s="14">
        <f>IF(AD79=0,"23:00:00",AE79+AF79)</f>
        <v>0.0018171296296296316</v>
      </c>
      <c r="AH79" s="76">
        <f>MIN(AG79:AG80)</f>
        <v>0.0015509259259259304</v>
      </c>
      <c r="AI79" s="89">
        <f>RANK(AH79,$AH$3:$AH$170,1)</f>
        <v>39</v>
      </c>
    </row>
    <row r="80" spans="1:35" ht="13.5" thickBot="1">
      <c r="A80" s="92"/>
      <c r="B80" s="7"/>
      <c r="C80" s="54"/>
      <c r="D80" s="11">
        <v>2</v>
      </c>
      <c r="E80" s="15">
        <v>0.049652777777777775</v>
      </c>
      <c r="F80" s="29"/>
      <c r="G80" s="32"/>
      <c r="H80" s="29">
        <v>5</v>
      </c>
      <c r="I80" s="32"/>
      <c r="J80" s="29"/>
      <c r="K80" s="32"/>
      <c r="L80" s="29"/>
      <c r="M80" s="32"/>
      <c r="N80" s="29"/>
      <c r="O80" s="32"/>
      <c r="P80" s="29"/>
      <c r="Q80" s="32"/>
      <c r="R80" s="29"/>
      <c r="S80" s="32"/>
      <c r="T80" s="29"/>
      <c r="U80" s="32"/>
      <c r="V80" s="29"/>
      <c r="W80" s="32"/>
      <c r="X80" s="29"/>
      <c r="Y80" s="32"/>
      <c r="Z80" s="29"/>
      <c r="AA80" s="32"/>
      <c r="AB80" s="29"/>
      <c r="AC80" s="32"/>
      <c r="AD80" s="17">
        <v>0.051145833333333335</v>
      </c>
      <c r="AE80" s="23">
        <f>AD80-E80</f>
        <v>0.00149305555555556</v>
      </c>
      <c r="AF80" s="27">
        <f>TIME(,,SUM(F80:AC80))</f>
        <v>5.7870370370370366E-05</v>
      </c>
      <c r="AG80" s="37">
        <f>IF(AD80=0,"23:00:00",AE80+AF80)</f>
        <v>0.0015509259259259304</v>
      </c>
      <c r="AH80" s="75"/>
      <c r="AI80" s="90">
        <f>AI79</f>
        <v>39</v>
      </c>
    </row>
    <row r="81" spans="1:35" ht="13.5" thickBot="1">
      <c r="A81" s="91">
        <v>43</v>
      </c>
      <c r="B81" s="44" t="s">
        <v>173</v>
      </c>
      <c r="C81" s="53"/>
      <c r="D81" s="10">
        <v>1</v>
      </c>
      <c r="E81" s="14">
        <v>0.034375</v>
      </c>
      <c r="F81" s="28"/>
      <c r="G81" s="31"/>
      <c r="H81" s="28"/>
      <c r="I81" s="31"/>
      <c r="J81" s="28"/>
      <c r="K81" s="31"/>
      <c r="L81" s="28"/>
      <c r="M81" s="31"/>
      <c r="N81" s="28"/>
      <c r="O81" s="31"/>
      <c r="P81" s="28"/>
      <c r="Q81" s="31"/>
      <c r="R81" s="28"/>
      <c r="S81" s="31"/>
      <c r="T81" s="28"/>
      <c r="U81" s="31"/>
      <c r="V81" s="28"/>
      <c r="W81" s="31"/>
      <c r="X81" s="28"/>
      <c r="Y81" s="31"/>
      <c r="Z81" s="28"/>
      <c r="AA81" s="31"/>
      <c r="AB81" s="28"/>
      <c r="AC81" s="31"/>
      <c r="AD81" s="17">
        <v>0.0359375</v>
      </c>
      <c r="AE81" s="22">
        <f>AD81-E81</f>
        <v>0.0015624999999999944</v>
      </c>
      <c r="AF81" s="26">
        <f>TIME(,,SUM(F81:AC81))</f>
        <v>0</v>
      </c>
      <c r="AG81" s="14">
        <f>IF(AD81=0,"23:00:00",AE81+AF81)</f>
        <v>0.0015624999999999944</v>
      </c>
      <c r="AH81" s="76">
        <f>MIN(AG81:AG82)</f>
        <v>0.0015624999999999944</v>
      </c>
      <c r="AI81" s="89">
        <f>RANK(AH81,$AH$3:$AH$170,1)</f>
        <v>40</v>
      </c>
    </row>
    <row r="82" spans="1:35" ht="13.5" thickBot="1">
      <c r="A82" s="92"/>
      <c r="B82" s="45"/>
      <c r="C82" s="54"/>
      <c r="D82" s="11">
        <v>2</v>
      </c>
      <c r="E82" s="15">
        <v>0.08020833333333334</v>
      </c>
      <c r="F82" s="29"/>
      <c r="G82" s="32"/>
      <c r="H82" s="29"/>
      <c r="I82" s="32"/>
      <c r="J82" s="29"/>
      <c r="K82" s="32"/>
      <c r="L82" s="29"/>
      <c r="M82" s="32"/>
      <c r="N82" s="29"/>
      <c r="O82" s="32"/>
      <c r="P82" s="29"/>
      <c r="Q82" s="32"/>
      <c r="R82" s="29"/>
      <c r="S82" s="32"/>
      <c r="T82" s="29"/>
      <c r="U82" s="32">
        <v>5</v>
      </c>
      <c r="V82" s="29"/>
      <c r="W82" s="32"/>
      <c r="X82" s="29"/>
      <c r="Y82" s="32"/>
      <c r="Z82" s="29"/>
      <c r="AA82" s="32"/>
      <c r="AB82" s="29"/>
      <c r="AC82" s="32"/>
      <c r="AD82" s="17">
        <v>0.08175925925925925</v>
      </c>
      <c r="AE82" s="23">
        <f>AD82-E82</f>
        <v>0.001550925925925914</v>
      </c>
      <c r="AF82" s="27">
        <f>TIME(,,SUM(F82:AC82))</f>
        <v>5.7870370370370366E-05</v>
      </c>
      <c r="AG82" s="37">
        <f>IF(AD82=0,"23:00:00",AE82+AF82)</f>
        <v>0.0016087962962962844</v>
      </c>
      <c r="AH82" s="75"/>
      <c r="AI82" s="90">
        <f>AI81</f>
        <v>40</v>
      </c>
    </row>
    <row r="83" spans="1:35" ht="13.5" thickBot="1">
      <c r="A83" s="95">
        <v>63</v>
      </c>
      <c r="B83" s="6" t="s">
        <v>150</v>
      </c>
      <c r="C83" s="53"/>
      <c r="D83" s="10">
        <v>1</v>
      </c>
      <c r="E83" s="14">
        <v>0.040625</v>
      </c>
      <c r="F83" s="28"/>
      <c r="G83" s="31"/>
      <c r="H83" s="28"/>
      <c r="I83" s="31"/>
      <c r="J83" s="28"/>
      <c r="K83" s="31"/>
      <c r="L83" s="28"/>
      <c r="M83" s="31"/>
      <c r="N83" s="28"/>
      <c r="O83" s="31"/>
      <c r="P83" s="28"/>
      <c r="Q83" s="31"/>
      <c r="R83" s="28"/>
      <c r="S83" s="31"/>
      <c r="T83" s="28"/>
      <c r="U83" s="31">
        <v>50</v>
      </c>
      <c r="V83" s="28"/>
      <c r="W83" s="31"/>
      <c r="X83" s="28"/>
      <c r="Y83" s="31"/>
      <c r="Z83" s="28"/>
      <c r="AA83" s="31"/>
      <c r="AB83" s="28"/>
      <c r="AC83" s="31"/>
      <c r="AD83" s="17">
        <v>0.04197916666666667</v>
      </c>
      <c r="AE83" s="22">
        <f>AD83-E83</f>
        <v>0.0013541666666666702</v>
      </c>
      <c r="AF83" s="26">
        <f>TIME(,,SUM(F83:AC83))</f>
        <v>0.0005787037037037038</v>
      </c>
      <c r="AG83" s="14">
        <f>IF(AD83=0,"23:00:00",AE83+AF83)</f>
        <v>0.0019328703703703739</v>
      </c>
      <c r="AH83" s="76">
        <f>MIN(AG83:AG84)</f>
        <v>0.0015624999999999994</v>
      </c>
      <c r="AI83" s="89">
        <f>RANK(AH83,$AH$3:$AH$170,1)</f>
        <v>41</v>
      </c>
    </row>
    <row r="84" spans="1:35" ht="13.5" thickBot="1">
      <c r="A84" s="96"/>
      <c r="B84" s="7"/>
      <c r="C84" s="54"/>
      <c r="D84" s="11">
        <v>2</v>
      </c>
      <c r="E84" s="15">
        <v>0.08819444444444445</v>
      </c>
      <c r="F84" s="29"/>
      <c r="G84" s="32"/>
      <c r="H84" s="29"/>
      <c r="I84" s="32"/>
      <c r="J84" s="29"/>
      <c r="K84" s="32"/>
      <c r="L84" s="29"/>
      <c r="M84" s="32"/>
      <c r="N84" s="29"/>
      <c r="O84" s="32"/>
      <c r="P84" s="29"/>
      <c r="Q84" s="32"/>
      <c r="R84" s="29"/>
      <c r="S84" s="32"/>
      <c r="T84" s="29"/>
      <c r="U84" s="32">
        <v>5</v>
      </c>
      <c r="V84" s="29"/>
      <c r="W84" s="32"/>
      <c r="X84" s="29">
        <v>5</v>
      </c>
      <c r="Y84" s="32"/>
      <c r="Z84" s="29"/>
      <c r="AA84" s="32"/>
      <c r="AB84" s="29"/>
      <c r="AC84" s="32"/>
      <c r="AD84" s="17">
        <v>0.08964120370370371</v>
      </c>
      <c r="AE84" s="23">
        <f>AD84-E84</f>
        <v>0.0014467592592592587</v>
      </c>
      <c r="AF84" s="27">
        <f>TIME(,,SUM(F84:AC84))</f>
        <v>0.00011574074074074073</v>
      </c>
      <c r="AG84" s="37">
        <f>IF(AD84=0,"23:00:00",AE84+AF84)</f>
        <v>0.0015624999999999994</v>
      </c>
      <c r="AH84" s="75"/>
      <c r="AI84" s="90">
        <f>AI83</f>
        <v>41</v>
      </c>
    </row>
    <row r="85" spans="1:35" ht="13.5" thickBot="1">
      <c r="A85" s="91">
        <v>100</v>
      </c>
      <c r="B85" s="6" t="s">
        <v>174</v>
      </c>
      <c r="C85" s="53"/>
      <c r="D85" s="10">
        <v>1</v>
      </c>
      <c r="E85" s="14">
        <v>0.03680555555555556</v>
      </c>
      <c r="F85" s="28"/>
      <c r="G85" s="31"/>
      <c r="H85" s="28"/>
      <c r="I85" s="31"/>
      <c r="J85" s="28"/>
      <c r="K85" s="31"/>
      <c r="L85" s="28"/>
      <c r="M85" s="31"/>
      <c r="N85" s="28"/>
      <c r="O85" s="31"/>
      <c r="P85" s="28"/>
      <c r="Q85" s="31"/>
      <c r="R85" s="28"/>
      <c r="S85" s="31"/>
      <c r="T85" s="28"/>
      <c r="U85" s="31">
        <v>5</v>
      </c>
      <c r="V85" s="28"/>
      <c r="W85" s="31"/>
      <c r="X85" s="28"/>
      <c r="Y85" s="31">
        <v>5</v>
      </c>
      <c r="Z85" s="28"/>
      <c r="AA85" s="31"/>
      <c r="AB85" s="28"/>
      <c r="AC85" s="31"/>
      <c r="AD85" s="17">
        <v>0.03826388888888889</v>
      </c>
      <c r="AE85" s="22">
        <f>AD85-E85</f>
        <v>0.0014583333333333323</v>
      </c>
      <c r="AF85" s="26">
        <f>TIME(,,SUM(F85:AC85))</f>
        <v>0.00011574074074074073</v>
      </c>
      <c r="AG85" s="14">
        <f>IF(AD85=0,"23:00:00",AE85+AF85)</f>
        <v>0.001574074074074073</v>
      </c>
      <c r="AH85" s="76">
        <f>MIN(AG85:AG86)</f>
        <v>0.001574074074074073</v>
      </c>
      <c r="AI85" s="89">
        <f>RANK(AH85,$AH$3:$AH$170,1)</f>
        <v>42</v>
      </c>
    </row>
    <row r="86" spans="1:35" ht="13.5" thickBot="1">
      <c r="A86" s="92"/>
      <c r="B86" s="7"/>
      <c r="C86" s="54"/>
      <c r="D86" s="11">
        <v>2</v>
      </c>
      <c r="E86" s="15">
        <v>0.08333333333333333</v>
      </c>
      <c r="F86" s="29"/>
      <c r="G86" s="32"/>
      <c r="H86" s="29"/>
      <c r="I86" s="32">
        <v>5</v>
      </c>
      <c r="J86" s="29"/>
      <c r="K86" s="32"/>
      <c r="L86" s="29"/>
      <c r="M86" s="32"/>
      <c r="N86" s="29"/>
      <c r="O86" s="32">
        <v>5</v>
      </c>
      <c r="P86" s="29"/>
      <c r="Q86" s="32">
        <v>5</v>
      </c>
      <c r="R86" s="29"/>
      <c r="S86" s="32"/>
      <c r="T86" s="29"/>
      <c r="U86" s="32">
        <v>5</v>
      </c>
      <c r="V86" s="29"/>
      <c r="W86" s="32"/>
      <c r="X86" s="29"/>
      <c r="Y86" s="32"/>
      <c r="Z86" s="29"/>
      <c r="AA86" s="32"/>
      <c r="AB86" s="29"/>
      <c r="AC86" s="32"/>
      <c r="AD86" s="17">
        <v>0.08480324074074075</v>
      </c>
      <c r="AE86" s="23">
        <f>AD86-E86</f>
        <v>0.0014699074074074198</v>
      </c>
      <c r="AF86" s="27">
        <f>TIME(,,SUM(F86:AC86))</f>
        <v>0.00023148148148148146</v>
      </c>
      <c r="AG86" s="37">
        <f>IF(AD86=0,"23:00:00",AE86+AF86)</f>
        <v>0.0017013888888889011</v>
      </c>
      <c r="AH86" s="75"/>
      <c r="AI86" s="90">
        <f>AI85</f>
        <v>42</v>
      </c>
    </row>
    <row r="87" spans="1:35" ht="13.5" thickBot="1">
      <c r="A87" s="91">
        <v>14</v>
      </c>
      <c r="B87" s="6" t="s">
        <v>125</v>
      </c>
      <c r="C87" s="53"/>
      <c r="D87" s="10">
        <v>1</v>
      </c>
      <c r="E87" s="14">
        <v>0.019791666666666666</v>
      </c>
      <c r="F87" s="28">
        <v>5</v>
      </c>
      <c r="G87" s="31"/>
      <c r="H87" s="28"/>
      <c r="I87" s="31"/>
      <c r="J87" s="28">
        <v>5</v>
      </c>
      <c r="K87" s="31"/>
      <c r="L87" s="28"/>
      <c r="M87" s="31"/>
      <c r="N87" s="28"/>
      <c r="O87" s="31"/>
      <c r="P87" s="28"/>
      <c r="Q87" s="31"/>
      <c r="R87" s="28">
        <v>5</v>
      </c>
      <c r="S87" s="31"/>
      <c r="T87" s="28"/>
      <c r="U87" s="31"/>
      <c r="V87" s="28">
        <v>5</v>
      </c>
      <c r="W87" s="31"/>
      <c r="X87" s="28"/>
      <c r="Y87" s="31"/>
      <c r="Z87" s="28"/>
      <c r="AA87" s="31"/>
      <c r="AB87" s="28"/>
      <c r="AC87" s="31"/>
      <c r="AD87" s="17">
        <v>0.021319444444444443</v>
      </c>
      <c r="AE87" s="22">
        <f>AD87-E87</f>
        <v>0.0015277777777777772</v>
      </c>
      <c r="AF87" s="26">
        <f>TIME(,,SUM(F87:AC87))</f>
        <v>0.00023148148148148146</v>
      </c>
      <c r="AG87" s="14">
        <f>IF(AD87=0,"23:00:00",AE87+AF87)</f>
        <v>0.0017592592592592586</v>
      </c>
      <c r="AH87" s="76">
        <f>MIN(AG87:AG88)</f>
        <v>0.0015856481481481466</v>
      </c>
      <c r="AI87" s="89">
        <f>RANK(AH87,$AH$3:$AH$170,1)</f>
        <v>43</v>
      </c>
    </row>
    <row r="88" spans="1:35" ht="13.5" thickBot="1">
      <c r="A88" s="92"/>
      <c r="B88" s="7"/>
      <c r="C88" s="54"/>
      <c r="D88" s="11">
        <v>2</v>
      </c>
      <c r="E88" s="15">
        <v>0.06180555555555556</v>
      </c>
      <c r="F88" s="29"/>
      <c r="G88" s="32"/>
      <c r="H88" s="29"/>
      <c r="I88" s="32"/>
      <c r="J88" s="29"/>
      <c r="K88" s="32"/>
      <c r="L88" s="29"/>
      <c r="M88" s="32"/>
      <c r="N88" s="29"/>
      <c r="O88" s="32"/>
      <c r="P88" s="29"/>
      <c r="Q88" s="32"/>
      <c r="R88" s="29"/>
      <c r="S88" s="32"/>
      <c r="T88" s="29"/>
      <c r="U88" s="32">
        <v>5</v>
      </c>
      <c r="V88" s="29"/>
      <c r="W88" s="32"/>
      <c r="X88" s="29"/>
      <c r="Y88" s="32">
        <v>5</v>
      </c>
      <c r="Z88" s="29"/>
      <c r="AA88" s="32"/>
      <c r="AB88" s="29"/>
      <c r="AC88" s="32"/>
      <c r="AD88" s="17">
        <v>0.06327546296296296</v>
      </c>
      <c r="AE88" s="23">
        <f>AD88-E88</f>
        <v>0.0014699074074074059</v>
      </c>
      <c r="AF88" s="27">
        <f>TIME(,,SUM(F88:AC88))</f>
        <v>0.00011574074074074073</v>
      </c>
      <c r="AG88" s="37">
        <f>IF(AD88=0,"23:00:00",AE88+AF88)</f>
        <v>0.0015856481481481466</v>
      </c>
      <c r="AH88" s="75"/>
      <c r="AI88" s="90">
        <f>AI87</f>
        <v>43</v>
      </c>
    </row>
    <row r="89" spans="1:35" ht="13.5" thickBot="1">
      <c r="A89" s="91">
        <v>21</v>
      </c>
      <c r="B89" s="6" t="s">
        <v>185</v>
      </c>
      <c r="C89" s="53"/>
      <c r="D89" s="10">
        <v>1</v>
      </c>
      <c r="E89" s="14">
        <v>0.0010416666666666667</v>
      </c>
      <c r="F89" s="28">
        <v>5</v>
      </c>
      <c r="G89" s="31"/>
      <c r="H89" s="28"/>
      <c r="I89" s="31"/>
      <c r="J89" s="28"/>
      <c r="K89" s="31"/>
      <c r="L89" s="28"/>
      <c r="M89" s="31"/>
      <c r="N89" s="28"/>
      <c r="O89" s="31"/>
      <c r="P89" s="28"/>
      <c r="Q89" s="31"/>
      <c r="R89" s="28"/>
      <c r="S89" s="31"/>
      <c r="T89" s="28"/>
      <c r="U89" s="31"/>
      <c r="V89" s="28"/>
      <c r="W89" s="31"/>
      <c r="X89" s="28"/>
      <c r="Y89" s="31"/>
      <c r="Z89" s="28"/>
      <c r="AA89" s="31"/>
      <c r="AB89" s="28"/>
      <c r="AC89" s="31"/>
      <c r="AD89" s="17">
        <v>0.04363425925925926</v>
      </c>
      <c r="AE89" s="22">
        <f>AD89-E89</f>
        <v>0.04259259259259259</v>
      </c>
      <c r="AF89" s="26">
        <f>TIME(,,SUM(F89:AC89))</f>
        <v>5.7870370370370366E-05</v>
      </c>
      <c r="AG89" s="14">
        <f>IF(AD89=0,"23:00:00",AE89+AF89)</f>
        <v>0.04265046296296296</v>
      </c>
      <c r="AH89" s="76">
        <f>MIN(AG89:AG90)</f>
        <v>0.0015856481481481555</v>
      </c>
      <c r="AI89" s="89">
        <f>RANK(AH89,$AH$3:$AH$170,1)</f>
        <v>44</v>
      </c>
    </row>
    <row r="90" spans="1:35" ht="13.5" thickBot="1">
      <c r="A90" s="92"/>
      <c r="B90" s="7"/>
      <c r="C90" s="54"/>
      <c r="D90" s="11">
        <v>2</v>
      </c>
      <c r="E90" s="15">
        <v>0.08923611111111111</v>
      </c>
      <c r="F90" s="29"/>
      <c r="G90" s="32"/>
      <c r="H90" s="29"/>
      <c r="I90" s="32"/>
      <c r="J90" s="29"/>
      <c r="K90" s="32"/>
      <c r="L90" s="29"/>
      <c r="M90" s="32"/>
      <c r="N90" s="29"/>
      <c r="O90" s="32"/>
      <c r="P90" s="29"/>
      <c r="Q90" s="32"/>
      <c r="R90" s="29"/>
      <c r="S90" s="32"/>
      <c r="T90" s="29"/>
      <c r="U90" s="32"/>
      <c r="V90" s="29"/>
      <c r="W90" s="32"/>
      <c r="X90" s="29"/>
      <c r="Y90" s="32"/>
      <c r="Z90" s="29"/>
      <c r="AA90" s="32"/>
      <c r="AB90" s="29"/>
      <c r="AC90" s="32"/>
      <c r="AD90" s="17">
        <v>0.09082175925925927</v>
      </c>
      <c r="AE90" s="23">
        <f>AD90-E90</f>
        <v>0.0015856481481481555</v>
      </c>
      <c r="AF90" s="27">
        <f>TIME(,,SUM(F90:AC90))</f>
        <v>0</v>
      </c>
      <c r="AG90" s="37">
        <f>IF(AD90=0,"23:00:00",AE90+AF90)</f>
        <v>0.0015856481481481555</v>
      </c>
      <c r="AH90" s="75"/>
      <c r="AI90" s="90">
        <f>AI89</f>
        <v>44</v>
      </c>
    </row>
    <row r="91" spans="1:35" ht="13.5" thickBot="1">
      <c r="A91" s="91">
        <v>54</v>
      </c>
      <c r="B91" s="6" t="s">
        <v>107</v>
      </c>
      <c r="C91" s="53"/>
      <c r="D91" s="10">
        <v>1</v>
      </c>
      <c r="E91" s="14">
        <v>0.01144675925925926</v>
      </c>
      <c r="F91" s="28"/>
      <c r="G91" s="31"/>
      <c r="H91" s="28"/>
      <c r="I91" s="31"/>
      <c r="J91" s="28"/>
      <c r="K91" s="31"/>
      <c r="L91" s="28"/>
      <c r="M91" s="31"/>
      <c r="N91" s="28"/>
      <c r="O91" s="31"/>
      <c r="P91" s="28"/>
      <c r="Q91" s="31">
        <v>5</v>
      </c>
      <c r="R91" s="28"/>
      <c r="S91" s="31"/>
      <c r="T91" s="28"/>
      <c r="U91" s="31"/>
      <c r="V91" s="28">
        <v>5</v>
      </c>
      <c r="W91" s="31"/>
      <c r="X91" s="28"/>
      <c r="Y91" s="31"/>
      <c r="Z91" s="28"/>
      <c r="AA91" s="31"/>
      <c r="AB91" s="28"/>
      <c r="AC91" s="31"/>
      <c r="AD91" s="17">
        <v>0.012939814814814814</v>
      </c>
      <c r="AE91" s="22">
        <f>AD91-E91</f>
        <v>0.001493055555555553</v>
      </c>
      <c r="AF91" s="26">
        <f>TIME(,,SUM(F91:AC91))</f>
        <v>0.00011574074074074073</v>
      </c>
      <c r="AG91" s="14">
        <f>IF(AD91=0,"23:00:00",AE91+AF91)</f>
        <v>0.0016087962962962937</v>
      </c>
      <c r="AH91" s="76">
        <f>MIN(AG91:AG92)</f>
        <v>0.0016087962962962937</v>
      </c>
      <c r="AI91" s="89">
        <f>RANK(AH91,$AH$3:$AH$170,1)</f>
        <v>45</v>
      </c>
    </row>
    <row r="92" spans="1:35" ht="13.5" thickBot="1">
      <c r="A92" s="92"/>
      <c r="B92" s="7"/>
      <c r="C92" s="54"/>
      <c r="D92" s="11">
        <v>2</v>
      </c>
      <c r="E92" s="15">
        <v>0.051388888888888894</v>
      </c>
      <c r="F92" s="29"/>
      <c r="G92" s="32"/>
      <c r="H92" s="29"/>
      <c r="I92" s="32"/>
      <c r="J92" s="29"/>
      <c r="K92" s="32"/>
      <c r="L92" s="29"/>
      <c r="M92" s="32"/>
      <c r="N92" s="29"/>
      <c r="O92" s="32"/>
      <c r="P92" s="29"/>
      <c r="Q92" s="32"/>
      <c r="R92" s="29"/>
      <c r="S92" s="32"/>
      <c r="T92" s="29"/>
      <c r="U92" s="32"/>
      <c r="V92" s="29"/>
      <c r="W92" s="32"/>
      <c r="X92" s="29">
        <v>5</v>
      </c>
      <c r="Y92" s="32">
        <v>5</v>
      </c>
      <c r="Z92" s="29"/>
      <c r="AA92" s="32"/>
      <c r="AB92" s="29"/>
      <c r="AC92" s="32"/>
      <c r="AD92" s="17">
        <v>0.05293981481481482</v>
      </c>
      <c r="AE92" s="23">
        <f>AD92-E92</f>
        <v>0.0015509259259259278</v>
      </c>
      <c r="AF92" s="27">
        <f>TIME(,,SUM(F92:AC92))</f>
        <v>0.00011574074074074073</v>
      </c>
      <c r="AG92" s="37">
        <f>IF(AD92=0,"23:00:00",AE92+AF92)</f>
        <v>0.0016666666666666685</v>
      </c>
      <c r="AH92" s="75"/>
      <c r="AI92" s="90">
        <f>AI91</f>
        <v>45</v>
      </c>
    </row>
    <row r="93" spans="1:35" ht="13.5" thickBot="1">
      <c r="A93" s="91">
        <v>36</v>
      </c>
      <c r="B93" s="6" t="s">
        <v>142</v>
      </c>
      <c r="C93" s="53"/>
      <c r="D93" s="10">
        <v>1</v>
      </c>
      <c r="E93" s="14">
        <v>0.01476851851851852</v>
      </c>
      <c r="F93" s="28"/>
      <c r="G93" s="31"/>
      <c r="H93" s="28"/>
      <c r="I93" s="31"/>
      <c r="J93" s="28"/>
      <c r="K93" s="31"/>
      <c r="L93" s="28"/>
      <c r="M93" s="31"/>
      <c r="N93" s="28"/>
      <c r="O93" s="31"/>
      <c r="P93" s="28"/>
      <c r="Q93" s="31"/>
      <c r="R93" s="28"/>
      <c r="S93" s="31"/>
      <c r="T93" s="28"/>
      <c r="U93" s="31"/>
      <c r="V93" s="28"/>
      <c r="W93" s="31"/>
      <c r="X93" s="28"/>
      <c r="Y93" s="31"/>
      <c r="Z93" s="28"/>
      <c r="AA93" s="31"/>
      <c r="AB93" s="28"/>
      <c r="AC93" s="31"/>
      <c r="AD93" s="17">
        <v>0.016377314814814813</v>
      </c>
      <c r="AE93" s="22">
        <f>AD93-E93</f>
        <v>0.001608796296296294</v>
      </c>
      <c r="AF93" s="26">
        <f>TIME(,,SUM(F93:AC93))</f>
        <v>0</v>
      </c>
      <c r="AG93" s="14">
        <f>IF(AD93=0,"23:00:00",AE93+AF93)</f>
        <v>0.001608796296296294</v>
      </c>
      <c r="AH93" s="76">
        <f>MIN(AG93:AG94)</f>
        <v>0.001608796296296294</v>
      </c>
      <c r="AI93" s="89">
        <f>RANK(AH93,$AH$3:$AH$170,1)</f>
        <v>46</v>
      </c>
    </row>
    <row r="94" spans="1:35" ht="13.5" thickBot="1">
      <c r="A94" s="92"/>
      <c r="B94" s="7"/>
      <c r="C94" s="54"/>
      <c r="D94" s="11">
        <v>2</v>
      </c>
      <c r="E94" s="15">
        <v>0.05555555555555555</v>
      </c>
      <c r="F94" s="29"/>
      <c r="G94" s="32"/>
      <c r="H94" s="29"/>
      <c r="I94" s="32"/>
      <c r="J94" s="29"/>
      <c r="K94" s="32"/>
      <c r="L94" s="29"/>
      <c r="M94" s="32"/>
      <c r="N94" s="29"/>
      <c r="O94" s="32"/>
      <c r="P94" s="29"/>
      <c r="Q94" s="32"/>
      <c r="R94" s="29"/>
      <c r="S94" s="32"/>
      <c r="T94" s="29">
        <v>5</v>
      </c>
      <c r="U94" s="32">
        <v>5</v>
      </c>
      <c r="V94" s="29"/>
      <c r="W94" s="32"/>
      <c r="X94" s="29"/>
      <c r="Y94" s="32">
        <v>5</v>
      </c>
      <c r="Z94" s="29"/>
      <c r="AA94" s="32"/>
      <c r="AB94" s="29"/>
      <c r="AC94" s="32"/>
      <c r="AD94" s="17">
        <v>0.05707175925925926</v>
      </c>
      <c r="AE94" s="23">
        <f>AD94-E94</f>
        <v>0.001516203703703707</v>
      </c>
      <c r="AF94" s="27">
        <f>TIME(,,SUM(F94:AC94))</f>
        <v>0.00017361111111111112</v>
      </c>
      <c r="AG94" s="37">
        <f>IF(AD94=0,"23:00:00",AE94+AF94)</f>
        <v>0.0016898148148148183</v>
      </c>
      <c r="AH94" s="75"/>
      <c r="AI94" s="90">
        <f>AI93</f>
        <v>46</v>
      </c>
    </row>
    <row r="95" spans="1:35" ht="13.5" thickBot="1">
      <c r="A95" s="91">
        <v>66</v>
      </c>
      <c r="B95" s="6" t="s">
        <v>157</v>
      </c>
      <c r="C95" s="53"/>
      <c r="D95" s="10">
        <v>1</v>
      </c>
      <c r="E95" s="14">
        <v>0.03125</v>
      </c>
      <c r="F95" s="28"/>
      <c r="G95" s="31">
        <v>5</v>
      </c>
      <c r="H95" s="28"/>
      <c r="I95" s="31"/>
      <c r="J95" s="28">
        <v>5</v>
      </c>
      <c r="K95" s="31"/>
      <c r="L95" s="28"/>
      <c r="M95" s="31"/>
      <c r="N95" s="28"/>
      <c r="O95" s="31"/>
      <c r="P95" s="28"/>
      <c r="Q95" s="31"/>
      <c r="R95" s="28"/>
      <c r="S95" s="31"/>
      <c r="T95" s="28"/>
      <c r="U95" s="31"/>
      <c r="V95" s="28">
        <v>5</v>
      </c>
      <c r="W95" s="31">
        <v>5</v>
      </c>
      <c r="X95" s="28"/>
      <c r="Y95" s="31">
        <v>5</v>
      </c>
      <c r="Z95" s="28"/>
      <c r="AA95" s="31"/>
      <c r="AB95" s="28"/>
      <c r="AC95" s="31"/>
      <c r="AD95" s="17">
        <v>0.032673611111111105</v>
      </c>
      <c r="AE95" s="22">
        <f>AD95-E95</f>
        <v>0.0014236111111111047</v>
      </c>
      <c r="AF95" s="26">
        <f>TIME(,,SUM(F95:AC95))</f>
        <v>0.0002893518518518519</v>
      </c>
      <c r="AG95" s="14">
        <f>IF(AD95=0,"23:00:00",AE95+AF95)</f>
        <v>0.0017129629629629565</v>
      </c>
      <c r="AH95" s="76">
        <f>MIN(AG95:AG96)</f>
        <v>0.0016087962962963033</v>
      </c>
      <c r="AI95" s="89">
        <f>RANK(AH95,$AH$3:$AH$170,1)</f>
        <v>47</v>
      </c>
    </row>
    <row r="96" spans="1:35" ht="13.5" thickBot="1">
      <c r="A96" s="92"/>
      <c r="B96" s="7"/>
      <c r="C96" s="54"/>
      <c r="D96" s="11">
        <v>2</v>
      </c>
      <c r="E96" s="15">
        <v>0.07708333333333334</v>
      </c>
      <c r="F96" s="29">
        <v>5</v>
      </c>
      <c r="G96" s="32"/>
      <c r="H96" s="29"/>
      <c r="I96" s="32"/>
      <c r="J96" s="29"/>
      <c r="K96" s="32"/>
      <c r="L96" s="29"/>
      <c r="M96" s="32"/>
      <c r="N96" s="29"/>
      <c r="O96" s="32"/>
      <c r="P96" s="29"/>
      <c r="Q96" s="32"/>
      <c r="R96" s="29"/>
      <c r="S96" s="32"/>
      <c r="T96" s="29"/>
      <c r="U96" s="32">
        <v>5</v>
      </c>
      <c r="V96" s="29"/>
      <c r="W96" s="32"/>
      <c r="X96" s="29"/>
      <c r="Y96" s="32">
        <v>5</v>
      </c>
      <c r="Z96" s="29"/>
      <c r="AA96" s="32"/>
      <c r="AB96" s="29"/>
      <c r="AC96" s="32"/>
      <c r="AD96" s="17">
        <v>0.07851851851851853</v>
      </c>
      <c r="AE96" s="23">
        <f>AD96-E96</f>
        <v>0.0014351851851851921</v>
      </c>
      <c r="AF96" s="27">
        <f>TIME(,,SUM(F96:AC96))</f>
        <v>0.00017361111111111112</v>
      </c>
      <c r="AG96" s="37">
        <f>IF(AD96=0,"23:00:00",AE96+AF96)</f>
        <v>0.0016087962962963033</v>
      </c>
      <c r="AH96" s="75"/>
      <c r="AI96" s="90">
        <f>AI95</f>
        <v>47</v>
      </c>
    </row>
    <row r="97" spans="1:35" ht="13.5" thickBot="1">
      <c r="A97" s="91">
        <v>79</v>
      </c>
      <c r="B97" s="6" t="s">
        <v>116</v>
      </c>
      <c r="C97" s="53"/>
      <c r="D97" s="10">
        <v>1</v>
      </c>
      <c r="E97" s="14">
        <v>0.017013888888888887</v>
      </c>
      <c r="F97" s="28"/>
      <c r="G97" s="31"/>
      <c r="H97" s="28"/>
      <c r="I97" s="31"/>
      <c r="J97" s="28"/>
      <c r="K97" s="31">
        <v>5</v>
      </c>
      <c r="L97" s="28"/>
      <c r="M97" s="31"/>
      <c r="N97" s="28"/>
      <c r="O97" s="31"/>
      <c r="P97" s="28"/>
      <c r="Q97" s="31"/>
      <c r="R97" s="28"/>
      <c r="S97" s="31">
        <v>5</v>
      </c>
      <c r="T97" s="28"/>
      <c r="U97" s="31">
        <v>5</v>
      </c>
      <c r="V97" s="28">
        <v>5</v>
      </c>
      <c r="W97" s="31"/>
      <c r="X97" s="28"/>
      <c r="Y97" s="31"/>
      <c r="Z97" s="28"/>
      <c r="AA97" s="31"/>
      <c r="AB97" s="28"/>
      <c r="AC97" s="31"/>
      <c r="AD97" s="17">
        <v>0.018564814814814815</v>
      </c>
      <c r="AE97" s="22">
        <f>AD97-E97</f>
        <v>0.0015509259259259278</v>
      </c>
      <c r="AF97" s="26">
        <f>TIME(,,SUM(F97:AC97))</f>
        <v>0.00023148148148148146</v>
      </c>
      <c r="AG97" s="14">
        <f>IF(AD97=0,"23:00:00",AE97+AF97)</f>
        <v>0.0017824074074074092</v>
      </c>
      <c r="AH97" s="76">
        <f>MIN(AG97:AG98)</f>
        <v>0.0016203703703703742</v>
      </c>
      <c r="AI97" s="89">
        <f>RANK(AH97,$AH$3:$AH$170,1)</f>
        <v>48</v>
      </c>
    </row>
    <row r="98" spans="1:35" ht="13.5" thickBot="1">
      <c r="A98" s="92"/>
      <c r="B98" s="7"/>
      <c r="C98" s="54"/>
      <c r="D98" s="11">
        <v>2</v>
      </c>
      <c r="E98" s="15">
        <v>0.057986111111111106</v>
      </c>
      <c r="F98" s="29"/>
      <c r="G98" s="32"/>
      <c r="H98" s="29"/>
      <c r="I98" s="32"/>
      <c r="J98" s="29"/>
      <c r="K98" s="32"/>
      <c r="L98" s="29"/>
      <c r="M98" s="32"/>
      <c r="N98" s="29"/>
      <c r="O98" s="32">
        <v>5</v>
      </c>
      <c r="P98" s="29"/>
      <c r="Q98" s="32"/>
      <c r="R98" s="29"/>
      <c r="S98" s="32"/>
      <c r="T98" s="29"/>
      <c r="U98" s="32">
        <v>5</v>
      </c>
      <c r="V98" s="29"/>
      <c r="W98" s="32"/>
      <c r="X98" s="29"/>
      <c r="Y98" s="32"/>
      <c r="Z98" s="29"/>
      <c r="AA98" s="32"/>
      <c r="AB98" s="29"/>
      <c r="AC98" s="32"/>
      <c r="AD98" s="17">
        <v>0.05949074074074074</v>
      </c>
      <c r="AE98" s="23">
        <f>AD98-E98</f>
        <v>0.0015046296296296335</v>
      </c>
      <c r="AF98" s="27">
        <f>TIME(,,SUM(F98:AC98))</f>
        <v>0.00011574074074074073</v>
      </c>
      <c r="AG98" s="37">
        <f>IF(AD98=0,"23:00:00",AE98+AF98)</f>
        <v>0.0016203703703703742</v>
      </c>
      <c r="AH98" s="75"/>
      <c r="AI98" s="90">
        <f>AI97</f>
        <v>48</v>
      </c>
    </row>
    <row r="99" spans="1:35" ht="13.5" thickBot="1">
      <c r="A99" s="95">
        <v>71</v>
      </c>
      <c r="B99" s="6" t="s">
        <v>183</v>
      </c>
      <c r="C99" s="53"/>
      <c r="D99" s="10">
        <v>1</v>
      </c>
      <c r="E99" s="14">
        <v>0.035069444444444445</v>
      </c>
      <c r="F99" s="28">
        <v>5</v>
      </c>
      <c r="G99" s="31"/>
      <c r="H99" s="28"/>
      <c r="I99" s="31"/>
      <c r="J99" s="28">
        <v>5</v>
      </c>
      <c r="K99" s="31"/>
      <c r="L99" s="28"/>
      <c r="M99" s="31"/>
      <c r="N99" s="28"/>
      <c r="O99" s="31"/>
      <c r="P99" s="28"/>
      <c r="Q99" s="31"/>
      <c r="R99" s="28"/>
      <c r="S99" s="31"/>
      <c r="T99" s="28">
        <v>5</v>
      </c>
      <c r="U99" s="31">
        <v>5</v>
      </c>
      <c r="V99" s="28">
        <v>5</v>
      </c>
      <c r="W99" s="31"/>
      <c r="X99" s="28">
        <v>5</v>
      </c>
      <c r="Y99" s="31"/>
      <c r="Z99" s="28"/>
      <c r="AA99" s="31"/>
      <c r="AB99" s="28"/>
      <c r="AC99" s="31"/>
      <c r="AD99" s="17">
        <v>0.03671296296296296</v>
      </c>
      <c r="AE99" s="22">
        <f>AD99-E99</f>
        <v>0.0016435185185185164</v>
      </c>
      <c r="AF99" s="26">
        <f>TIME(,,SUM(F99:AC99))</f>
        <v>0.00034722222222222224</v>
      </c>
      <c r="AG99" s="14">
        <f>IF(AD99=0,"23:00:00",AE99+AF99)</f>
        <v>0.0019907407407407387</v>
      </c>
      <c r="AH99" s="76">
        <f>MIN(AG99:AG100)</f>
        <v>0.0016319444444444315</v>
      </c>
      <c r="AI99" s="89">
        <f>RANK(AH99,$AH$3:$AH$170,1)</f>
        <v>49</v>
      </c>
    </row>
    <row r="100" spans="1:35" ht="13.5" thickBot="1">
      <c r="A100" s="96"/>
      <c r="B100" s="7"/>
      <c r="C100" s="54"/>
      <c r="D100" s="11">
        <v>2</v>
      </c>
      <c r="E100" s="15">
        <v>0.08194444444444444</v>
      </c>
      <c r="F100" s="29"/>
      <c r="G100" s="32"/>
      <c r="H100" s="29"/>
      <c r="I100" s="32"/>
      <c r="J100" s="29"/>
      <c r="K100" s="32"/>
      <c r="L100" s="29"/>
      <c r="M100" s="32"/>
      <c r="N100" s="29"/>
      <c r="O100" s="32"/>
      <c r="P100" s="29"/>
      <c r="Q100" s="32"/>
      <c r="R100" s="29"/>
      <c r="S100" s="32"/>
      <c r="T100" s="29"/>
      <c r="U100" s="32">
        <v>5</v>
      </c>
      <c r="V100" s="29"/>
      <c r="W100" s="32"/>
      <c r="X100" s="29"/>
      <c r="Y100" s="32"/>
      <c r="Z100" s="29"/>
      <c r="AA100" s="32"/>
      <c r="AB100" s="29"/>
      <c r="AC100" s="32"/>
      <c r="AD100" s="17">
        <v>0.0835185185185185</v>
      </c>
      <c r="AE100" s="23">
        <f>AD100-E100</f>
        <v>0.001574074074074061</v>
      </c>
      <c r="AF100" s="27">
        <f>TIME(,,SUM(F100:AC100))</f>
        <v>5.7870370370370366E-05</v>
      </c>
      <c r="AG100" s="37">
        <f>IF(AD100=0,"23:00:00",AE100+AF100)</f>
        <v>0.0016319444444444315</v>
      </c>
      <c r="AH100" s="75"/>
      <c r="AI100" s="90">
        <f>AI99</f>
        <v>49</v>
      </c>
    </row>
    <row r="101" spans="1:35" s="65" customFormat="1" ht="13.5" customHeight="1" thickBot="1">
      <c r="A101" s="91">
        <v>27</v>
      </c>
      <c r="B101" s="6" t="s">
        <v>112</v>
      </c>
      <c r="C101" s="53"/>
      <c r="D101" s="10">
        <v>1</v>
      </c>
      <c r="E101" s="14">
        <v>0.01875</v>
      </c>
      <c r="F101" s="28"/>
      <c r="G101" s="31">
        <v>5</v>
      </c>
      <c r="H101" s="28"/>
      <c r="I101" s="31"/>
      <c r="J101" s="28"/>
      <c r="K101" s="31"/>
      <c r="L101" s="28"/>
      <c r="M101" s="31"/>
      <c r="N101" s="28"/>
      <c r="O101" s="31">
        <v>5</v>
      </c>
      <c r="P101" s="28"/>
      <c r="Q101" s="31"/>
      <c r="R101" s="28"/>
      <c r="S101" s="31"/>
      <c r="T101" s="28"/>
      <c r="U101" s="31">
        <v>5</v>
      </c>
      <c r="V101" s="28"/>
      <c r="W101" s="31"/>
      <c r="X101" s="28"/>
      <c r="Y101" s="31"/>
      <c r="Z101" s="28"/>
      <c r="AA101" s="31"/>
      <c r="AB101" s="28"/>
      <c r="AC101" s="31"/>
      <c r="AD101" s="17">
        <v>0.0203125</v>
      </c>
      <c r="AE101" s="22">
        <f>AD101-E101</f>
        <v>0.0015625000000000014</v>
      </c>
      <c r="AF101" s="26">
        <f>TIME(,,SUM(F101:AC101))</f>
        <v>0.00017361111111111112</v>
      </c>
      <c r="AG101" s="14">
        <f>IF(AD101=0,"23:00:00",AE101+AF101)</f>
        <v>0.0017361111111111125</v>
      </c>
      <c r="AH101" s="76">
        <f>MIN(AG101:AG102)</f>
        <v>0.0016319444444444409</v>
      </c>
      <c r="AI101" s="89">
        <f>RANK(AH101,$AH$3:$AH$170,1)</f>
        <v>50</v>
      </c>
    </row>
    <row r="102" spans="1:35" s="65" customFormat="1" ht="13.5" customHeight="1" thickBot="1">
      <c r="A102" s="92"/>
      <c r="B102" s="7"/>
      <c r="C102" s="54"/>
      <c r="D102" s="11">
        <v>2</v>
      </c>
      <c r="E102" s="15">
        <v>0.059722222222222225</v>
      </c>
      <c r="F102" s="29">
        <v>5</v>
      </c>
      <c r="G102" s="32"/>
      <c r="H102" s="29"/>
      <c r="I102" s="32"/>
      <c r="J102" s="29"/>
      <c r="K102" s="32"/>
      <c r="L102" s="29"/>
      <c r="M102" s="32"/>
      <c r="N102" s="29"/>
      <c r="O102" s="32"/>
      <c r="P102" s="29"/>
      <c r="Q102" s="32"/>
      <c r="R102" s="29"/>
      <c r="S102" s="32"/>
      <c r="T102" s="29"/>
      <c r="U102" s="32">
        <v>5</v>
      </c>
      <c r="V102" s="29"/>
      <c r="W102" s="32"/>
      <c r="X102" s="29"/>
      <c r="Y102" s="32"/>
      <c r="Z102" s="29"/>
      <c r="AA102" s="32"/>
      <c r="AB102" s="29"/>
      <c r="AC102" s="32"/>
      <c r="AD102" s="17">
        <v>0.061238425925925925</v>
      </c>
      <c r="AE102" s="23">
        <f>AD102-E102</f>
        <v>0.0015162037037037002</v>
      </c>
      <c r="AF102" s="27">
        <f>TIME(,,SUM(F102:AC102))</f>
        <v>0.00011574074074074073</v>
      </c>
      <c r="AG102" s="37">
        <f>IF(AD102=0,"23:00:00",AE102+AF102)</f>
        <v>0.0016319444444444409</v>
      </c>
      <c r="AH102" s="75"/>
      <c r="AI102" s="90">
        <f>AI101</f>
        <v>50</v>
      </c>
    </row>
    <row r="103" spans="1:35" ht="13.5" thickBot="1">
      <c r="A103" s="95">
        <v>57</v>
      </c>
      <c r="B103" s="6" t="s">
        <v>175</v>
      </c>
      <c r="C103" s="53"/>
      <c r="D103" s="10">
        <v>1</v>
      </c>
      <c r="E103" s="14">
        <v>0.022222222222222223</v>
      </c>
      <c r="F103" s="28"/>
      <c r="G103" s="31"/>
      <c r="H103" s="28"/>
      <c r="I103" s="31"/>
      <c r="J103" s="28"/>
      <c r="K103" s="31"/>
      <c r="L103" s="28"/>
      <c r="M103" s="31"/>
      <c r="N103" s="28"/>
      <c r="O103" s="31"/>
      <c r="P103" s="28"/>
      <c r="Q103" s="31"/>
      <c r="R103" s="28"/>
      <c r="S103" s="31"/>
      <c r="T103" s="28"/>
      <c r="U103" s="31">
        <v>5</v>
      </c>
      <c r="V103" s="28"/>
      <c r="W103" s="31"/>
      <c r="X103" s="28"/>
      <c r="Y103" s="31"/>
      <c r="Z103" s="28"/>
      <c r="AA103" s="31"/>
      <c r="AB103" s="28"/>
      <c r="AC103" s="31"/>
      <c r="AD103" s="17">
        <v>0.023796296296296298</v>
      </c>
      <c r="AE103" s="22">
        <f>AD103-E103</f>
        <v>0.001574074074074075</v>
      </c>
      <c r="AF103" s="26">
        <f>TIME(,,SUM(F103:AC103))</f>
        <v>5.7870370370370366E-05</v>
      </c>
      <c r="AG103" s="14">
        <f>IF(AD103=0,"23:00:00",AE103+AF103)</f>
        <v>0.0016319444444444454</v>
      </c>
      <c r="AH103" s="76">
        <f>MIN(AG103:AG104)</f>
        <v>0.0016319444444444454</v>
      </c>
      <c r="AI103" s="89">
        <f>RANK(AH103,$AH$3:$AH$170,1)</f>
        <v>51</v>
      </c>
    </row>
    <row r="104" spans="1:35" ht="13.5" thickBot="1">
      <c r="A104" s="96"/>
      <c r="B104" s="7"/>
      <c r="C104" s="54"/>
      <c r="D104" s="11">
        <v>2</v>
      </c>
      <c r="E104" s="15">
        <v>0.06736111111111111</v>
      </c>
      <c r="F104" s="29"/>
      <c r="G104" s="32"/>
      <c r="H104" s="29"/>
      <c r="I104" s="32"/>
      <c r="J104" s="29"/>
      <c r="K104" s="32"/>
      <c r="L104" s="29"/>
      <c r="M104" s="32"/>
      <c r="N104" s="29"/>
      <c r="O104" s="32"/>
      <c r="P104" s="29"/>
      <c r="Q104" s="32"/>
      <c r="R104" s="29"/>
      <c r="S104" s="32"/>
      <c r="T104" s="29"/>
      <c r="U104" s="32"/>
      <c r="V104" s="29">
        <v>5</v>
      </c>
      <c r="W104" s="32"/>
      <c r="X104" s="29">
        <v>5</v>
      </c>
      <c r="Y104" s="32"/>
      <c r="Z104" s="29"/>
      <c r="AA104" s="32"/>
      <c r="AB104" s="29"/>
      <c r="AC104" s="32"/>
      <c r="AD104" s="17">
        <v>0.06902777777777779</v>
      </c>
      <c r="AE104" s="23">
        <f>AD104-E104</f>
        <v>0.0016666666666666774</v>
      </c>
      <c r="AF104" s="27">
        <f>TIME(,,SUM(F104:AC104))</f>
        <v>0.00011574074074074073</v>
      </c>
      <c r="AG104" s="37">
        <f>IF(AD104=0,"23:00:00",AE104+AF104)</f>
        <v>0.001782407407407418</v>
      </c>
      <c r="AH104" s="75"/>
      <c r="AI104" s="90">
        <f>AI103</f>
        <v>51</v>
      </c>
    </row>
    <row r="105" spans="1:35" ht="13.5" thickBot="1">
      <c r="A105" s="91">
        <v>9</v>
      </c>
      <c r="B105" s="6" t="s">
        <v>159</v>
      </c>
      <c r="C105" s="53"/>
      <c r="D105" s="10">
        <v>1</v>
      </c>
      <c r="E105" s="14">
        <v>0.027777777777777776</v>
      </c>
      <c r="F105" s="28"/>
      <c r="G105" s="31"/>
      <c r="H105" s="28"/>
      <c r="I105" s="31"/>
      <c r="J105" s="28"/>
      <c r="K105" s="31"/>
      <c r="L105" s="28"/>
      <c r="M105" s="31"/>
      <c r="N105" s="28"/>
      <c r="O105" s="31"/>
      <c r="P105" s="28">
        <v>5</v>
      </c>
      <c r="Q105" s="31"/>
      <c r="R105" s="28"/>
      <c r="S105" s="31"/>
      <c r="T105" s="28"/>
      <c r="U105" s="31"/>
      <c r="V105" s="28">
        <v>5</v>
      </c>
      <c r="W105" s="31"/>
      <c r="X105" s="28"/>
      <c r="Y105" s="31"/>
      <c r="Z105" s="28"/>
      <c r="AA105" s="31"/>
      <c r="AB105" s="28"/>
      <c r="AC105" s="31"/>
      <c r="AD105" s="17">
        <v>0.029317129629629634</v>
      </c>
      <c r="AE105" s="22">
        <f>AD105-E105</f>
        <v>0.0015393518518518577</v>
      </c>
      <c r="AF105" s="26">
        <f>TIME(,,SUM(F105:AC105))</f>
        <v>0.00011574074074074073</v>
      </c>
      <c r="AG105" s="14">
        <f>IF(AD105=0,"23:00:00",AE105+AF105)</f>
        <v>0.0016550925925925984</v>
      </c>
      <c r="AH105" s="76">
        <f>MIN(AG105:AG106)</f>
        <v>0.0016550925925925984</v>
      </c>
      <c r="AI105" s="89">
        <f>RANK(AH105,$AH$3:$AH$170,1)</f>
        <v>52</v>
      </c>
    </row>
    <row r="106" spans="1:35" ht="13.5" thickBot="1">
      <c r="A106" s="92"/>
      <c r="B106" s="7"/>
      <c r="C106" s="54"/>
      <c r="D106" s="11">
        <v>2</v>
      </c>
      <c r="E106" s="15">
        <v>0.07326388888888889</v>
      </c>
      <c r="F106" s="29">
        <v>5</v>
      </c>
      <c r="G106" s="32"/>
      <c r="H106" s="29"/>
      <c r="I106" s="32"/>
      <c r="J106" s="29"/>
      <c r="K106" s="32"/>
      <c r="L106" s="29">
        <v>5</v>
      </c>
      <c r="M106" s="32">
        <v>5</v>
      </c>
      <c r="N106" s="29"/>
      <c r="O106" s="32"/>
      <c r="P106" s="29"/>
      <c r="Q106" s="32"/>
      <c r="R106" s="29"/>
      <c r="S106" s="32">
        <v>5</v>
      </c>
      <c r="T106" s="29"/>
      <c r="U106" s="32">
        <v>5</v>
      </c>
      <c r="V106" s="29"/>
      <c r="W106" s="32"/>
      <c r="X106" s="29"/>
      <c r="Y106" s="32">
        <v>5</v>
      </c>
      <c r="Z106" s="29"/>
      <c r="AA106" s="32"/>
      <c r="AB106" s="29"/>
      <c r="AC106" s="32"/>
      <c r="AD106" s="17">
        <v>0.07479166666666666</v>
      </c>
      <c r="AE106" s="23">
        <f>AD106-E106</f>
        <v>0.0015277777777777668</v>
      </c>
      <c r="AF106" s="27">
        <f>TIME(,,SUM(F106:AC106))</f>
        <v>0.00034722222222222224</v>
      </c>
      <c r="AG106" s="37">
        <f>IF(AD106=0,"23:00:00",AE106+AF106)</f>
        <v>0.001874999999999989</v>
      </c>
      <c r="AH106" s="75"/>
      <c r="AI106" s="90">
        <f>AI105</f>
        <v>52</v>
      </c>
    </row>
    <row r="107" spans="1:35" ht="13.5" thickBot="1">
      <c r="A107" s="91">
        <v>23</v>
      </c>
      <c r="B107" s="6" t="s">
        <v>136</v>
      </c>
      <c r="C107" s="53"/>
      <c r="D107" s="10">
        <v>1</v>
      </c>
      <c r="E107" s="14">
        <v>0.018055555555555557</v>
      </c>
      <c r="F107" s="28"/>
      <c r="G107" s="31"/>
      <c r="H107" s="28"/>
      <c r="I107" s="31"/>
      <c r="J107" s="28"/>
      <c r="K107" s="31"/>
      <c r="L107" s="28"/>
      <c r="M107" s="31">
        <v>5</v>
      </c>
      <c r="N107" s="28"/>
      <c r="O107" s="31"/>
      <c r="P107" s="28"/>
      <c r="Q107" s="31"/>
      <c r="R107" s="28"/>
      <c r="S107" s="31"/>
      <c r="T107" s="28"/>
      <c r="U107" s="31">
        <v>5</v>
      </c>
      <c r="V107" s="28"/>
      <c r="W107" s="31"/>
      <c r="X107" s="28"/>
      <c r="Y107" s="28"/>
      <c r="Z107" s="28"/>
      <c r="AA107" s="28"/>
      <c r="AB107" s="28"/>
      <c r="AC107" s="31"/>
      <c r="AD107" s="17">
        <v>0.019618055555555555</v>
      </c>
      <c r="AE107" s="22">
        <f>AD107-E107</f>
        <v>0.001562499999999998</v>
      </c>
      <c r="AF107" s="26">
        <f>TIME(,,SUM(F107:AC107))</f>
        <v>0.00011574074074074073</v>
      </c>
      <c r="AG107" s="14">
        <f>IF(AD107=0,"23:00:00",AE107+AF107)</f>
        <v>0.0016782407407407386</v>
      </c>
      <c r="AH107" s="76">
        <f>MIN(AG107:AG108)</f>
        <v>0.0016782407407407351</v>
      </c>
      <c r="AI107" s="89">
        <f>RANK(AH107,$AH$3:$AH$170,1)</f>
        <v>53</v>
      </c>
    </row>
    <row r="108" spans="1:35" s="65" customFormat="1" ht="13.5" thickBot="1">
      <c r="A108" s="92"/>
      <c r="B108" s="7"/>
      <c r="C108" s="54"/>
      <c r="D108" s="11">
        <v>2</v>
      </c>
      <c r="E108" s="15">
        <v>0.05902777777777778</v>
      </c>
      <c r="F108" s="29"/>
      <c r="G108" s="32"/>
      <c r="H108" s="29"/>
      <c r="I108" s="32"/>
      <c r="J108" s="29"/>
      <c r="K108" s="32"/>
      <c r="L108" s="29"/>
      <c r="M108" s="32"/>
      <c r="N108" s="29"/>
      <c r="O108" s="32"/>
      <c r="P108" s="29"/>
      <c r="Q108" s="32">
        <v>5</v>
      </c>
      <c r="R108" s="29"/>
      <c r="S108" s="32"/>
      <c r="T108" s="29"/>
      <c r="U108" s="32">
        <v>5</v>
      </c>
      <c r="V108" s="29"/>
      <c r="W108" s="32"/>
      <c r="X108" s="29"/>
      <c r="Y108" s="32"/>
      <c r="Z108" s="29"/>
      <c r="AA108" s="32"/>
      <c r="AB108" s="29"/>
      <c r="AC108" s="32"/>
      <c r="AD108" s="17">
        <v>0.06059027777777778</v>
      </c>
      <c r="AE108" s="23">
        <f>AD108-E108</f>
        <v>0.0015624999999999944</v>
      </c>
      <c r="AF108" s="27">
        <f>TIME(,,SUM(F108:AC108))</f>
        <v>0.00011574074074074073</v>
      </c>
      <c r="AG108" s="37">
        <f>IF(AD108=0,"23:00:00",AE108+AF108)</f>
        <v>0.0016782407407407351</v>
      </c>
      <c r="AH108" s="75"/>
      <c r="AI108" s="90">
        <f>AI107</f>
        <v>53</v>
      </c>
    </row>
    <row r="109" spans="1:35" ht="13.5" thickBot="1">
      <c r="A109" s="91">
        <v>13</v>
      </c>
      <c r="B109" s="6" t="s">
        <v>102</v>
      </c>
      <c r="C109" s="53"/>
      <c r="D109" s="10">
        <v>1</v>
      </c>
      <c r="E109" s="14">
        <v>0.007395833333333334</v>
      </c>
      <c r="F109" s="28"/>
      <c r="G109" s="31"/>
      <c r="H109" s="28"/>
      <c r="I109" s="31"/>
      <c r="J109" s="28">
        <v>5</v>
      </c>
      <c r="K109" s="31"/>
      <c r="L109" s="28"/>
      <c r="M109" s="31"/>
      <c r="N109" s="28"/>
      <c r="O109" s="31"/>
      <c r="P109" s="28"/>
      <c r="Q109" s="31"/>
      <c r="R109" s="28"/>
      <c r="S109" s="31"/>
      <c r="T109" s="28"/>
      <c r="U109" s="31"/>
      <c r="V109" s="28">
        <v>5</v>
      </c>
      <c r="W109" s="31"/>
      <c r="X109" s="28"/>
      <c r="Y109" s="31"/>
      <c r="Z109" s="28"/>
      <c r="AA109" s="31"/>
      <c r="AB109" s="28"/>
      <c r="AC109" s="31"/>
      <c r="AD109" s="17">
        <v>0.008958333333333334</v>
      </c>
      <c r="AE109" s="22">
        <f>AD109-E109</f>
        <v>0.0015624999999999997</v>
      </c>
      <c r="AF109" s="26">
        <f>TIME(,,SUM(F109:AC109))</f>
        <v>0.00011574074074074073</v>
      </c>
      <c r="AG109" s="14">
        <f>IF(AD109=0,"23:00:00",AE109+AF109)</f>
        <v>0.0016782407407407403</v>
      </c>
      <c r="AH109" s="76">
        <f>MIN(AG109:AG110)</f>
        <v>0.0016782407407407403</v>
      </c>
      <c r="AI109" s="89">
        <f>RANK(AH109,$AH$3:$AH$170,1)</f>
        <v>54</v>
      </c>
    </row>
    <row r="110" spans="1:35" ht="13.5" thickBot="1">
      <c r="A110" s="92"/>
      <c r="B110" s="7"/>
      <c r="C110" s="54"/>
      <c r="D110" s="11">
        <v>2</v>
      </c>
      <c r="E110" s="15">
        <v>0.04583333333333334</v>
      </c>
      <c r="F110" s="29">
        <v>5</v>
      </c>
      <c r="G110" s="32"/>
      <c r="H110" s="29"/>
      <c r="I110" s="32"/>
      <c r="J110" s="29"/>
      <c r="K110" s="32"/>
      <c r="L110" s="29"/>
      <c r="M110" s="32"/>
      <c r="N110" s="29"/>
      <c r="O110" s="32">
        <v>5</v>
      </c>
      <c r="P110" s="29"/>
      <c r="Q110" s="32"/>
      <c r="R110" s="29"/>
      <c r="S110" s="32"/>
      <c r="T110" s="29"/>
      <c r="U110" s="32">
        <v>5</v>
      </c>
      <c r="V110" s="29"/>
      <c r="W110" s="32"/>
      <c r="X110" s="29"/>
      <c r="Y110" s="32">
        <v>5</v>
      </c>
      <c r="Z110" s="29"/>
      <c r="AA110" s="32"/>
      <c r="AB110" s="29"/>
      <c r="AC110" s="32"/>
      <c r="AD110" s="17">
        <v>0.04737268518518519</v>
      </c>
      <c r="AE110" s="23">
        <f>AD110-E110</f>
        <v>0.0015393518518518542</v>
      </c>
      <c r="AF110" s="27">
        <f>TIME(,,SUM(F110:AC110))</f>
        <v>0.00023148148148148146</v>
      </c>
      <c r="AG110" s="37">
        <f>IF(AD110=0,"23:00:00",AE110+AF110)</f>
        <v>0.0017708333333333356</v>
      </c>
      <c r="AH110" s="75"/>
      <c r="AI110" s="90">
        <f>AI109</f>
        <v>54</v>
      </c>
    </row>
    <row r="111" spans="1:35" s="65" customFormat="1" ht="13.5" customHeight="1" thickBot="1">
      <c r="A111" s="91">
        <v>82</v>
      </c>
      <c r="B111" s="6" t="s">
        <v>184</v>
      </c>
      <c r="C111" s="53"/>
      <c r="D111" s="10">
        <v>1</v>
      </c>
      <c r="E111" s="14">
        <v>0.04131944444444444</v>
      </c>
      <c r="F111" s="28"/>
      <c r="G111" s="31"/>
      <c r="H111" s="28"/>
      <c r="I111" s="31"/>
      <c r="J111" s="28"/>
      <c r="K111" s="31"/>
      <c r="L111" s="28"/>
      <c r="M111" s="31"/>
      <c r="N111" s="28"/>
      <c r="O111" s="31"/>
      <c r="P111" s="28"/>
      <c r="Q111" s="31"/>
      <c r="R111" s="28">
        <v>5</v>
      </c>
      <c r="S111" s="31"/>
      <c r="T111" s="28"/>
      <c r="U111" s="31"/>
      <c r="V111" s="28"/>
      <c r="W111" s="31"/>
      <c r="X111" s="28">
        <v>5</v>
      </c>
      <c r="Y111" s="31"/>
      <c r="Z111" s="28"/>
      <c r="AA111" s="31"/>
      <c r="AB111" s="28"/>
      <c r="AC111" s="31"/>
      <c r="AD111" s="17">
        <v>0.04290509259259259</v>
      </c>
      <c r="AE111" s="22">
        <f>AD111-E111</f>
        <v>0.0015856481481481485</v>
      </c>
      <c r="AF111" s="26">
        <f>TIME(,,SUM(F111:AC111))</f>
        <v>0.00011574074074074073</v>
      </c>
      <c r="AG111" s="14">
        <f>IF(AD111=0,"23:00:00",AE111+AF111)</f>
        <v>0.0017013888888888892</v>
      </c>
      <c r="AH111" s="76">
        <f>MIN(AG111:AG112)</f>
        <v>0.0017013888888888892</v>
      </c>
      <c r="AI111" s="89">
        <f>RANK(AH111,$AH$3:$AH$170,1)</f>
        <v>55</v>
      </c>
    </row>
    <row r="112" spans="1:35" s="65" customFormat="1" ht="13.5" customHeight="1" thickBot="1">
      <c r="A112" s="92"/>
      <c r="B112" s="7"/>
      <c r="C112" s="54"/>
      <c r="D112" s="11">
        <v>2</v>
      </c>
      <c r="E112" s="15">
        <v>0.08888888888888889</v>
      </c>
      <c r="F112" s="29"/>
      <c r="G112" s="32"/>
      <c r="H112" s="29"/>
      <c r="I112" s="32"/>
      <c r="J112" s="29"/>
      <c r="K112" s="32"/>
      <c r="L112" s="29"/>
      <c r="M112" s="32"/>
      <c r="N112" s="29"/>
      <c r="O112" s="32"/>
      <c r="P112" s="29"/>
      <c r="Q112" s="32"/>
      <c r="R112" s="29"/>
      <c r="S112" s="32">
        <v>5</v>
      </c>
      <c r="T112" s="29"/>
      <c r="U112" s="32"/>
      <c r="V112" s="29">
        <v>5</v>
      </c>
      <c r="W112" s="32"/>
      <c r="X112" s="29">
        <v>5</v>
      </c>
      <c r="Y112" s="32">
        <v>5</v>
      </c>
      <c r="Z112" s="29"/>
      <c r="AA112" s="32"/>
      <c r="AB112" s="29"/>
      <c r="AC112" s="32"/>
      <c r="AD112" s="17">
        <v>0.09053240740740741</v>
      </c>
      <c r="AE112" s="23">
        <f>AD112-E112</f>
        <v>0.0016435185185185164</v>
      </c>
      <c r="AF112" s="27">
        <f>TIME(,,SUM(F112:AC112))</f>
        <v>0.00023148148148148146</v>
      </c>
      <c r="AG112" s="37">
        <f>IF(AD112=0,"23:00:00",AE112+AF112)</f>
        <v>0.0018749999999999978</v>
      </c>
      <c r="AH112" s="75"/>
      <c r="AI112" s="90">
        <f>AI111</f>
        <v>55</v>
      </c>
    </row>
    <row r="113" spans="1:35" ht="13.5" thickBot="1">
      <c r="A113" s="91">
        <v>93</v>
      </c>
      <c r="B113" s="6" t="s">
        <v>170</v>
      </c>
      <c r="C113" s="53"/>
      <c r="D113" s="10">
        <v>1</v>
      </c>
      <c r="E113" s="14">
        <v>0.03159722222222222</v>
      </c>
      <c r="F113" s="28"/>
      <c r="G113" s="31"/>
      <c r="H113" s="28"/>
      <c r="I113" s="31"/>
      <c r="J113" s="28"/>
      <c r="K113" s="31"/>
      <c r="L113" s="28"/>
      <c r="M113" s="31"/>
      <c r="N113" s="28"/>
      <c r="O113" s="31">
        <v>5</v>
      </c>
      <c r="P113" s="28"/>
      <c r="Q113" s="31"/>
      <c r="R113" s="28"/>
      <c r="S113" s="31"/>
      <c r="T113" s="28"/>
      <c r="U113" s="31">
        <v>5</v>
      </c>
      <c r="V113" s="28"/>
      <c r="W113" s="31">
        <v>5</v>
      </c>
      <c r="X113" s="28"/>
      <c r="Y113" s="31"/>
      <c r="Z113" s="28"/>
      <c r="AA113" s="31"/>
      <c r="AB113" s="28"/>
      <c r="AC113" s="31"/>
      <c r="AD113" s="17">
        <v>0.03314814814814815</v>
      </c>
      <c r="AE113" s="22">
        <f>AD113-E113</f>
        <v>0.0015509259259259278</v>
      </c>
      <c r="AF113" s="26">
        <f>TIME(,,SUM(F113:AC113))</f>
        <v>0.00017361111111111112</v>
      </c>
      <c r="AG113" s="14">
        <f>IF(AD113=0,"23:00:00",AE113+AF113)</f>
        <v>0.001724537037037039</v>
      </c>
      <c r="AH113" s="76">
        <f>MIN(AG113:AG114)</f>
        <v>0.001724537037037039</v>
      </c>
      <c r="AI113" s="89">
        <f>RANK(AH113,$AH$3:$AH$170,1)</f>
        <v>56</v>
      </c>
    </row>
    <row r="114" spans="1:35" ht="13.5" thickBot="1">
      <c r="A114" s="92"/>
      <c r="B114" s="7"/>
      <c r="C114" s="54"/>
      <c r="D114" s="11">
        <v>2</v>
      </c>
      <c r="E114" s="15">
        <v>0.07743055555555556</v>
      </c>
      <c r="F114" s="29"/>
      <c r="G114" s="32"/>
      <c r="H114" s="29"/>
      <c r="I114" s="32"/>
      <c r="J114" s="29"/>
      <c r="K114" s="32"/>
      <c r="L114" s="29"/>
      <c r="M114" s="32"/>
      <c r="N114" s="29"/>
      <c r="O114" s="32"/>
      <c r="P114" s="29"/>
      <c r="Q114" s="32"/>
      <c r="R114" s="29"/>
      <c r="S114" s="32"/>
      <c r="T114" s="29"/>
      <c r="U114" s="32">
        <v>5</v>
      </c>
      <c r="V114" s="29"/>
      <c r="W114" s="32"/>
      <c r="X114" s="29">
        <v>5</v>
      </c>
      <c r="Y114" s="32">
        <v>5</v>
      </c>
      <c r="Z114" s="29"/>
      <c r="AA114" s="32"/>
      <c r="AB114" s="29"/>
      <c r="AC114" s="32"/>
      <c r="AD114" s="17">
        <v>0.07900462962962963</v>
      </c>
      <c r="AE114" s="23">
        <f>AD114-E114</f>
        <v>0.001574074074074075</v>
      </c>
      <c r="AF114" s="27">
        <f>TIME(,,SUM(F114:AC114))</f>
        <v>0.00017361111111111112</v>
      </c>
      <c r="AG114" s="37">
        <f>IF(AD114=0,"23:00:00",AE114+AF114)</f>
        <v>0.001747685185185186</v>
      </c>
      <c r="AH114" s="75"/>
      <c r="AI114" s="90">
        <f>AI113</f>
        <v>56</v>
      </c>
    </row>
    <row r="115" spans="1:35" ht="13.5" thickBot="1">
      <c r="A115" s="91">
        <v>83</v>
      </c>
      <c r="B115" s="6" t="s">
        <v>135</v>
      </c>
      <c r="C115" s="53"/>
      <c r="D115" s="10">
        <v>1</v>
      </c>
      <c r="E115" s="14">
        <v>0.016666666666666666</v>
      </c>
      <c r="F115" s="28"/>
      <c r="G115" s="31"/>
      <c r="H115" s="28"/>
      <c r="I115" s="31"/>
      <c r="J115" s="28"/>
      <c r="K115" s="31"/>
      <c r="L115" s="28"/>
      <c r="M115" s="31"/>
      <c r="N115" s="28"/>
      <c r="O115" s="31"/>
      <c r="P115" s="28"/>
      <c r="Q115" s="31"/>
      <c r="R115" s="28"/>
      <c r="S115" s="31"/>
      <c r="T115" s="28"/>
      <c r="U115" s="31">
        <v>5</v>
      </c>
      <c r="V115" s="28"/>
      <c r="W115" s="31"/>
      <c r="X115" s="28"/>
      <c r="Y115" s="31"/>
      <c r="Z115" s="28"/>
      <c r="AA115" s="31"/>
      <c r="AB115" s="28"/>
      <c r="AC115" s="31"/>
      <c r="AD115" s="17">
        <v>0.01834490740740741</v>
      </c>
      <c r="AE115" s="22">
        <f>AD115-E115</f>
        <v>0.001678240740740744</v>
      </c>
      <c r="AF115" s="26">
        <f>TIME(,,SUM(F115:AC115))</f>
        <v>5.7870370370370366E-05</v>
      </c>
      <c r="AG115" s="14">
        <f>IF(AD115=0,"23:00:00",AE115+AF115)</f>
        <v>0.0017361111111111145</v>
      </c>
      <c r="AH115" s="76">
        <f>MIN(AG115:AG116)</f>
        <v>0.0017361111111111145</v>
      </c>
      <c r="AI115" s="89">
        <f>RANK(AH115,$AH$3:$AH$170,1)</f>
        <v>57</v>
      </c>
    </row>
    <row r="116" spans="1:35" ht="13.5" thickBot="1">
      <c r="A116" s="92"/>
      <c r="B116" s="7"/>
      <c r="C116" s="54"/>
      <c r="D116" s="11">
        <v>2</v>
      </c>
      <c r="E116" s="15">
        <v>0.057638888888888885</v>
      </c>
      <c r="F116" s="29"/>
      <c r="G116" s="32"/>
      <c r="H116" s="29"/>
      <c r="I116" s="32"/>
      <c r="J116" s="29"/>
      <c r="K116" s="32"/>
      <c r="L116" s="29"/>
      <c r="M116" s="32"/>
      <c r="N116" s="29"/>
      <c r="O116" s="32"/>
      <c r="P116" s="29"/>
      <c r="Q116" s="32"/>
      <c r="R116" s="29"/>
      <c r="S116" s="32"/>
      <c r="T116" s="29"/>
      <c r="U116" s="32"/>
      <c r="V116" s="29">
        <v>5</v>
      </c>
      <c r="W116" s="32"/>
      <c r="X116" s="29">
        <v>5</v>
      </c>
      <c r="Y116" s="32"/>
      <c r="Z116" s="29"/>
      <c r="AA116" s="32"/>
      <c r="AB116" s="29"/>
      <c r="AC116" s="32"/>
      <c r="AD116" s="17">
        <v>0.059340277777777777</v>
      </c>
      <c r="AE116" s="23">
        <f>AD116-E116</f>
        <v>0.0017013888888888912</v>
      </c>
      <c r="AF116" s="27">
        <f>TIME(,,SUM(F116:AC116))</f>
        <v>0.00011574074074074073</v>
      </c>
      <c r="AG116" s="37">
        <f>IF(AD116=0,"23:00:00",AE116+AF116)</f>
        <v>0.0018171296296296319</v>
      </c>
      <c r="AH116" s="75"/>
      <c r="AI116" s="90">
        <f>AI115</f>
        <v>57</v>
      </c>
    </row>
    <row r="117" spans="1:35" ht="13.5" thickBot="1">
      <c r="A117" s="91">
        <v>28</v>
      </c>
      <c r="B117" s="6" t="s">
        <v>134</v>
      </c>
      <c r="C117" s="53" t="s">
        <v>13</v>
      </c>
      <c r="D117" s="10">
        <v>1</v>
      </c>
      <c r="E117" s="14">
        <v>0.013819444444444445</v>
      </c>
      <c r="F117" s="28"/>
      <c r="G117" s="31"/>
      <c r="H117" s="28">
        <v>5</v>
      </c>
      <c r="I117" s="31"/>
      <c r="J117" s="28"/>
      <c r="K117" s="31"/>
      <c r="L117" s="28"/>
      <c r="M117" s="31">
        <v>5</v>
      </c>
      <c r="N117" s="28">
        <v>5</v>
      </c>
      <c r="O117" s="31">
        <v>5</v>
      </c>
      <c r="P117" s="28"/>
      <c r="Q117" s="31">
        <v>5</v>
      </c>
      <c r="R117" s="28"/>
      <c r="S117" s="31">
        <v>5</v>
      </c>
      <c r="T117" s="28"/>
      <c r="U117" s="31">
        <v>5</v>
      </c>
      <c r="V117" s="28"/>
      <c r="W117" s="31"/>
      <c r="X117" s="28"/>
      <c r="Y117" s="31"/>
      <c r="Z117" s="28"/>
      <c r="AA117" s="31"/>
      <c r="AB117" s="28"/>
      <c r="AC117" s="31"/>
      <c r="AD117" s="17">
        <v>0.015486111111111112</v>
      </c>
      <c r="AE117" s="22">
        <f>AD117-E117</f>
        <v>0.001666666666666667</v>
      </c>
      <c r="AF117" s="26">
        <f>TIME(,,SUM(F117:AC117))</f>
        <v>0.0004050925925925926</v>
      </c>
      <c r="AG117" s="14">
        <f>IF(AD117=0,"23:00:00",AE117+AF117)</f>
        <v>0.0020717592592592597</v>
      </c>
      <c r="AH117" s="76">
        <f>MIN(AG117:AG118)</f>
        <v>0.0017361111111111169</v>
      </c>
      <c r="AI117" s="89">
        <f>RANK(AH117,$AH$3:$AH$170,1)</f>
        <v>58</v>
      </c>
    </row>
    <row r="118" spans="1:35" ht="13.5" thickBot="1">
      <c r="A118" s="92"/>
      <c r="B118" s="7" t="s">
        <v>39</v>
      </c>
      <c r="C118" s="54">
        <v>1</v>
      </c>
      <c r="D118" s="11">
        <v>2</v>
      </c>
      <c r="E118" s="15">
        <v>0.05486111111111111</v>
      </c>
      <c r="F118" s="29"/>
      <c r="G118" s="32"/>
      <c r="H118" s="29"/>
      <c r="I118" s="32"/>
      <c r="J118" s="29"/>
      <c r="K118" s="32"/>
      <c r="L118" s="29"/>
      <c r="M118" s="32"/>
      <c r="N118" s="29"/>
      <c r="O118" s="32"/>
      <c r="P118" s="29"/>
      <c r="Q118" s="32"/>
      <c r="R118" s="29"/>
      <c r="S118" s="32"/>
      <c r="T118" s="29"/>
      <c r="U118" s="32"/>
      <c r="V118" s="29"/>
      <c r="W118" s="32">
        <v>5</v>
      </c>
      <c r="X118" s="29"/>
      <c r="Y118" s="32">
        <v>5</v>
      </c>
      <c r="Z118" s="29"/>
      <c r="AA118" s="32"/>
      <c r="AB118" s="29"/>
      <c r="AC118" s="32"/>
      <c r="AD118" s="17">
        <v>0.05648148148148149</v>
      </c>
      <c r="AE118" s="23">
        <f>AD118-E118</f>
        <v>0.0016203703703703762</v>
      </c>
      <c r="AF118" s="27">
        <f>TIME(,,SUM(F118:AC118))</f>
        <v>0.00011574074074074073</v>
      </c>
      <c r="AG118" s="37">
        <f>IF(AD118=0,"23:00:00",AE118+AF118)</f>
        <v>0.0017361111111111169</v>
      </c>
      <c r="AH118" s="75"/>
      <c r="AI118" s="90">
        <f>AI117</f>
        <v>58</v>
      </c>
    </row>
    <row r="119" spans="1:35" ht="13.5" thickBot="1">
      <c r="A119" s="91">
        <v>18</v>
      </c>
      <c r="B119" s="6" t="s">
        <v>139</v>
      </c>
      <c r="C119" s="53"/>
      <c r="D119" s="10">
        <v>1</v>
      </c>
      <c r="E119" s="14">
        <v>0.02152777777777778</v>
      </c>
      <c r="F119" s="28"/>
      <c r="G119" s="31"/>
      <c r="H119" s="28"/>
      <c r="I119" s="31"/>
      <c r="J119" s="28"/>
      <c r="K119" s="31"/>
      <c r="L119" s="28"/>
      <c r="M119" s="31"/>
      <c r="N119" s="28"/>
      <c r="O119" s="31">
        <v>5</v>
      </c>
      <c r="P119" s="28"/>
      <c r="Q119" s="31">
        <v>5</v>
      </c>
      <c r="R119" s="28"/>
      <c r="S119" s="31"/>
      <c r="T119" s="28"/>
      <c r="U119" s="31"/>
      <c r="V119" s="28">
        <v>5</v>
      </c>
      <c r="W119" s="31"/>
      <c r="X119" s="28"/>
      <c r="Y119" s="31"/>
      <c r="Z119" s="28"/>
      <c r="AA119" s="31"/>
      <c r="AB119" s="28"/>
      <c r="AC119" s="31"/>
      <c r="AD119" s="17">
        <v>0.023113425925925926</v>
      </c>
      <c r="AE119" s="22">
        <f>AD119-E119</f>
        <v>0.001585648148148145</v>
      </c>
      <c r="AF119" s="26">
        <f>TIME(,,SUM(F119:AC119))</f>
        <v>0.00017361111111111112</v>
      </c>
      <c r="AG119" s="14">
        <f>IF(AD119=0,"23:00:00",AE119+AF119)</f>
        <v>0.0017592592592592562</v>
      </c>
      <c r="AH119" s="76">
        <f>MIN(AG119:AG120)</f>
        <v>0.0017592592592592562</v>
      </c>
      <c r="AI119" s="89">
        <f>RANK(AH119,$AH$3:$AH$170,1)</f>
        <v>59</v>
      </c>
    </row>
    <row r="120" spans="1:35" ht="13.5" thickBot="1">
      <c r="A120" s="92"/>
      <c r="B120" s="7"/>
      <c r="C120" s="54"/>
      <c r="D120" s="11">
        <v>2</v>
      </c>
      <c r="E120" s="15">
        <v>0.06631944444444444</v>
      </c>
      <c r="F120" s="29"/>
      <c r="G120" s="32"/>
      <c r="H120" s="29"/>
      <c r="I120" s="32">
        <v>5</v>
      </c>
      <c r="J120" s="29">
        <v>5</v>
      </c>
      <c r="K120" s="32"/>
      <c r="L120" s="29"/>
      <c r="M120" s="32"/>
      <c r="N120" s="29"/>
      <c r="O120" s="32"/>
      <c r="P120" s="29"/>
      <c r="Q120" s="32"/>
      <c r="R120" s="29"/>
      <c r="S120" s="32"/>
      <c r="T120" s="29"/>
      <c r="U120" s="32"/>
      <c r="V120" s="29"/>
      <c r="W120" s="32">
        <v>5</v>
      </c>
      <c r="X120" s="29">
        <v>5</v>
      </c>
      <c r="Y120" s="32"/>
      <c r="Z120" s="29"/>
      <c r="AA120" s="32"/>
      <c r="AB120" s="29"/>
      <c r="AC120" s="32"/>
      <c r="AD120" s="17">
        <v>0.06790509259259259</v>
      </c>
      <c r="AE120" s="23">
        <f>AD120-E120</f>
        <v>0.0015856481481481416</v>
      </c>
      <c r="AF120" s="27">
        <f>TIME(,,SUM(F120:AC120))</f>
        <v>0.00023148148148148146</v>
      </c>
      <c r="AG120" s="37">
        <f>IF(AD120=0,"23:00:00",AE120+AF120)</f>
        <v>0.001817129629629623</v>
      </c>
      <c r="AH120" s="75"/>
      <c r="AI120" s="90">
        <f>AI119</f>
        <v>59</v>
      </c>
    </row>
    <row r="121" spans="1:35" ht="13.5" thickBot="1">
      <c r="A121" s="91">
        <v>97</v>
      </c>
      <c r="B121" s="6" t="s">
        <v>148</v>
      </c>
      <c r="C121" s="53"/>
      <c r="D121" s="10">
        <v>1</v>
      </c>
      <c r="E121" s="14">
        <v>0.021875</v>
      </c>
      <c r="F121" s="28"/>
      <c r="G121" s="31"/>
      <c r="H121" s="28"/>
      <c r="I121" s="31"/>
      <c r="J121" s="28"/>
      <c r="K121" s="31"/>
      <c r="L121" s="28"/>
      <c r="M121" s="31"/>
      <c r="N121" s="28"/>
      <c r="O121" s="31">
        <v>5</v>
      </c>
      <c r="P121" s="28"/>
      <c r="Q121" s="31"/>
      <c r="R121" s="28"/>
      <c r="S121" s="31"/>
      <c r="T121" s="28"/>
      <c r="U121" s="31"/>
      <c r="V121" s="28">
        <v>5</v>
      </c>
      <c r="W121" s="31"/>
      <c r="X121" s="28"/>
      <c r="Y121" s="31"/>
      <c r="Z121" s="28"/>
      <c r="AA121" s="31"/>
      <c r="AB121" s="28"/>
      <c r="AC121" s="31"/>
      <c r="AD121" s="17">
        <v>0.023587962962962963</v>
      </c>
      <c r="AE121" s="22">
        <f>AD121-E121</f>
        <v>0.0017129629629629647</v>
      </c>
      <c r="AF121" s="26">
        <f>TIME(,,SUM(F121:AC121))</f>
        <v>0.00011574074074074073</v>
      </c>
      <c r="AG121" s="14">
        <f>IF(AD121=0,"23:00:00",AE121+AF121)</f>
        <v>0.0018287037037037054</v>
      </c>
      <c r="AH121" s="76">
        <f>MIN(AG121:AG122)</f>
        <v>0.0017592592592592666</v>
      </c>
      <c r="AI121" s="89">
        <f>RANK(AH121,$AH$3:$AH$170,1)</f>
        <v>60</v>
      </c>
    </row>
    <row r="122" spans="1:35" ht="13.5" thickBot="1">
      <c r="A122" s="92"/>
      <c r="B122" s="7"/>
      <c r="C122" s="54"/>
      <c r="D122" s="11">
        <v>2</v>
      </c>
      <c r="E122" s="15">
        <v>0.06701388888888889</v>
      </c>
      <c r="F122" s="29"/>
      <c r="G122" s="32"/>
      <c r="H122" s="29"/>
      <c r="I122" s="32"/>
      <c r="J122" s="29"/>
      <c r="K122" s="32"/>
      <c r="L122" s="29"/>
      <c r="M122" s="32"/>
      <c r="N122" s="29"/>
      <c r="O122" s="32">
        <v>5</v>
      </c>
      <c r="P122" s="29"/>
      <c r="Q122" s="32"/>
      <c r="R122" s="29"/>
      <c r="S122" s="32"/>
      <c r="T122" s="29"/>
      <c r="U122" s="32">
        <v>5</v>
      </c>
      <c r="V122" s="29">
        <v>5</v>
      </c>
      <c r="W122" s="32"/>
      <c r="X122" s="29"/>
      <c r="Y122" s="32"/>
      <c r="Z122" s="29"/>
      <c r="AA122" s="32"/>
      <c r="AB122" s="29"/>
      <c r="AC122" s="32"/>
      <c r="AD122" s="17">
        <v>0.06859953703703704</v>
      </c>
      <c r="AE122" s="23">
        <f>AD122-E122</f>
        <v>0.0015856481481481555</v>
      </c>
      <c r="AF122" s="27">
        <f>TIME(,,SUM(F122:AC122))</f>
        <v>0.00017361111111111112</v>
      </c>
      <c r="AG122" s="37">
        <f>IF(AD122=0,"23:00:00",AE122+AF122)</f>
        <v>0.0017592592592592666</v>
      </c>
      <c r="AH122" s="75"/>
      <c r="AI122" s="90">
        <f>AI121</f>
        <v>60</v>
      </c>
    </row>
    <row r="123" spans="1:35" ht="13.5" thickBot="1">
      <c r="A123" s="91">
        <v>53</v>
      </c>
      <c r="B123" s="6" t="s">
        <v>153</v>
      </c>
      <c r="C123" s="53"/>
      <c r="D123" s="10">
        <v>1</v>
      </c>
      <c r="E123" s="14">
        <v>0.024305555555555556</v>
      </c>
      <c r="F123" s="28"/>
      <c r="G123" s="31"/>
      <c r="H123" s="28"/>
      <c r="I123" s="31"/>
      <c r="J123" s="28"/>
      <c r="K123" s="31"/>
      <c r="L123" s="28"/>
      <c r="M123" s="31"/>
      <c r="N123" s="28"/>
      <c r="O123" s="31"/>
      <c r="P123" s="28"/>
      <c r="Q123" s="31"/>
      <c r="R123" s="28"/>
      <c r="S123" s="31">
        <v>5</v>
      </c>
      <c r="T123" s="28"/>
      <c r="U123" s="31">
        <v>5</v>
      </c>
      <c r="V123" s="28"/>
      <c r="W123" s="31">
        <v>5</v>
      </c>
      <c r="X123" s="28"/>
      <c r="Y123" s="31"/>
      <c r="Z123" s="28"/>
      <c r="AA123" s="31"/>
      <c r="AB123" s="28"/>
      <c r="AC123" s="31"/>
      <c r="AD123" s="17">
        <v>0.025925925925925925</v>
      </c>
      <c r="AE123" s="22">
        <f>AD123-E123</f>
        <v>0.0016203703703703692</v>
      </c>
      <c r="AF123" s="26">
        <f>TIME(,,SUM(F123:AC123))</f>
        <v>0.00017361111111111112</v>
      </c>
      <c r="AG123" s="14">
        <f>IF(AD123=0,"23:00:00",AE123+AF123)</f>
        <v>0.0017939814814814804</v>
      </c>
      <c r="AH123" s="76">
        <f>MIN(AG123:AG124)</f>
        <v>0.0017708333333333332</v>
      </c>
      <c r="AI123" s="89">
        <f>RANK(AH123,$AH$3:$AH$170,1)</f>
        <v>61</v>
      </c>
    </row>
    <row r="124" spans="1:35" ht="13.5" thickBot="1">
      <c r="A124" s="92"/>
      <c r="B124" s="7"/>
      <c r="C124" s="54"/>
      <c r="D124" s="11">
        <v>2</v>
      </c>
      <c r="E124" s="15">
        <v>0.07013888888888889</v>
      </c>
      <c r="F124" s="29"/>
      <c r="G124" s="32"/>
      <c r="H124" s="29"/>
      <c r="I124" s="32"/>
      <c r="J124" s="29">
        <v>5</v>
      </c>
      <c r="K124" s="32"/>
      <c r="L124" s="29"/>
      <c r="M124" s="32"/>
      <c r="N124" s="29"/>
      <c r="O124" s="32"/>
      <c r="P124" s="29"/>
      <c r="Q124" s="32"/>
      <c r="R124" s="29"/>
      <c r="S124" s="32"/>
      <c r="T124" s="29"/>
      <c r="U124" s="32">
        <v>5</v>
      </c>
      <c r="V124" s="29"/>
      <c r="W124" s="32"/>
      <c r="X124" s="29"/>
      <c r="Y124" s="32">
        <v>5</v>
      </c>
      <c r="Z124" s="29"/>
      <c r="AA124" s="32"/>
      <c r="AB124" s="29"/>
      <c r="AC124" s="32"/>
      <c r="AD124" s="17">
        <v>0.07173611111111111</v>
      </c>
      <c r="AE124" s="23">
        <f>AD124-E124</f>
        <v>0.001597222222222222</v>
      </c>
      <c r="AF124" s="27">
        <f>TIME(,,SUM(F124:AC124))</f>
        <v>0.00017361111111111112</v>
      </c>
      <c r="AG124" s="37">
        <f>IF(AD124=0,"23:00:00",AE124+AF124)</f>
        <v>0.0017708333333333332</v>
      </c>
      <c r="AH124" s="75"/>
      <c r="AI124" s="90">
        <f>AI123</f>
        <v>61</v>
      </c>
    </row>
    <row r="125" spans="1:35" ht="13.5" thickBot="1">
      <c r="A125" s="91">
        <v>52</v>
      </c>
      <c r="B125" s="6" t="s">
        <v>169</v>
      </c>
      <c r="C125" s="53"/>
      <c r="D125" s="10">
        <v>1</v>
      </c>
      <c r="E125" s="14">
        <v>0.029861111111111113</v>
      </c>
      <c r="F125" s="28"/>
      <c r="G125" s="31"/>
      <c r="H125" s="28"/>
      <c r="I125" s="31"/>
      <c r="J125" s="28"/>
      <c r="K125" s="31"/>
      <c r="L125" s="28"/>
      <c r="M125" s="31"/>
      <c r="N125" s="28"/>
      <c r="O125" s="31"/>
      <c r="P125" s="28"/>
      <c r="Q125" s="31"/>
      <c r="R125" s="28">
        <v>5</v>
      </c>
      <c r="S125" s="31"/>
      <c r="T125" s="28"/>
      <c r="U125" s="31">
        <v>5</v>
      </c>
      <c r="V125" s="28"/>
      <c r="W125" s="31"/>
      <c r="X125" s="28">
        <v>5</v>
      </c>
      <c r="Y125" s="31"/>
      <c r="Z125" s="28"/>
      <c r="AA125" s="31"/>
      <c r="AB125" s="28"/>
      <c r="AC125" s="31"/>
      <c r="AD125" s="17">
        <v>0.03162037037037037</v>
      </c>
      <c r="AE125" s="22">
        <f>AD125-E125</f>
        <v>0.0017592592592592556</v>
      </c>
      <c r="AF125" s="26">
        <f>TIME(,,SUM(F125:AC125))</f>
        <v>0.00017361111111111112</v>
      </c>
      <c r="AG125" s="14">
        <f>IF(AD125=0,"23:00:00",AE125+AF125)</f>
        <v>0.0019328703703703667</v>
      </c>
      <c r="AH125" s="76">
        <f>MIN(AG125:AG126)</f>
        <v>0.0017824074074074138</v>
      </c>
      <c r="AI125" s="89">
        <f>RANK(AH125,$AH$3:$AH$170,1)</f>
        <v>62</v>
      </c>
    </row>
    <row r="126" spans="1:35" ht="13.5" thickBot="1">
      <c r="A126" s="92"/>
      <c r="B126" s="7"/>
      <c r="C126" s="54"/>
      <c r="D126" s="11">
        <v>2</v>
      </c>
      <c r="E126" s="15">
        <v>0.075</v>
      </c>
      <c r="F126" s="29"/>
      <c r="G126" s="32"/>
      <c r="H126" s="29"/>
      <c r="I126" s="32"/>
      <c r="J126" s="29"/>
      <c r="K126" s="32"/>
      <c r="L126" s="29"/>
      <c r="M126" s="32"/>
      <c r="N126" s="29"/>
      <c r="O126" s="32">
        <v>5</v>
      </c>
      <c r="P126" s="29"/>
      <c r="Q126" s="32"/>
      <c r="R126" s="29"/>
      <c r="S126" s="32"/>
      <c r="T126" s="29"/>
      <c r="U126" s="32">
        <v>5</v>
      </c>
      <c r="V126" s="29">
        <v>5</v>
      </c>
      <c r="W126" s="32"/>
      <c r="X126" s="29"/>
      <c r="Y126" s="32"/>
      <c r="Z126" s="29"/>
      <c r="AA126" s="32"/>
      <c r="AB126" s="29"/>
      <c r="AC126" s="32"/>
      <c r="AD126" s="17">
        <v>0.0766087962962963</v>
      </c>
      <c r="AE126" s="23">
        <f>AD126-E126</f>
        <v>0.0016087962962963026</v>
      </c>
      <c r="AF126" s="27">
        <f>TIME(,,SUM(F126:AC126))</f>
        <v>0.00017361111111111112</v>
      </c>
      <c r="AG126" s="37">
        <f>IF(AD126=0,"23:00:00",AE126+AF126)</f>
        <v>0.0017824074074074138</v>
      </c>
      <c r="AH126" s="75"/>
      <c r="AI126" s="90">
        <f>AI125</f>
        <v>62</v>
      </c>
    </row>
    <row r="127" spans="1:35" ht="13.5" thickBot="1">
      <c r="A127" s="91">
        <v>56</v>
      </c>
      <c r="B127" s="6" t="s">
        <v>147</v>
      </c>
      <c r="C127" s="53"/>
      <c r="D127" s="10">
        <v>1</v>
      </c>
      <c r="E127" s="14">
        <v>0.02013888888888889</v>
      </c>
      <c r="F127" s="28"/>
      <c r="G127" s="31"/>
      <c r="H127" s="28"/>
      <c r="I127" s="31"/>
      <c r="J127" s="28"/>
      <c r="K127" s="31"/>
      <c r="L127" s="28"/>
      <c r="M127" s="31"/>
      <c r="N127" s="28"/>
      <c r="O127" s="31">
        <v>5</v>
      </c>
      <c r="P127" s="28"/>
      <c r="Q127" s="31"/>
      <c r="R127" s="28"/>
      <c r="S127" s="31"/>
      <c r="T127" s="28"/>
      <c r="U127" s="31"/>
      <c r="V127" s="28">
        <v>50</v>
      </c>
      <c r="W127" s="31"/>
      <c r="X127" s="28">
        <v>5</v>
      </c>
      <c r="Y127" s="31"/>
      <c r="Z127" s="28"/>
      <c r="AA127" s="31"/>
      <c r="AB127" s="28"/>
      <c r="AC127" s="31"/>
      <c r="AD127" s="17">
        <v>0.021967592592592594</v>
      </c>
      <c r="AE127" s="22">
        <f>AD127-E127</f>
        <v>0.001828703703703704</v>
      </c>
      <c r="AF127" s="26">
        <f>TIME(,,SUM(F127:AC127))</f>
        <v>0.0006944444444444445</v>
      </c>
      <c r="AG127" s="14">
        <f>IF(AD127=0,"23:00:00",AE127+AF127)</f>
        <v>0.0025231481481481485</v>
      </c>
      <c r="AH127" s="76">
        <f>MIN(AG127:AG128)</f>
        <v>0.0017939814814814754</v>
      </c>
      <c r="AI127" s="89">
        <f>RANK(AH127,$AH$3:$AH$170,1)</f>
        <v>63</v>
      </c>
    </row>
    <row r="128" spans="1:35" ht="13.5" thickBot="1">
      <c r="A128" s="92"/>
      <c r="B128" s="7"/>
      <c r="C128" s="54"/>
      <c r="D128" s="11">
        <v>2</v>
      </c>
      <c r="E128" s="15">
        <v>0.06215277777777778</v>
      </c>
      <c r="F128" s="29"/>
      <c r="G128" s="32"/>
      <c r="H128" s="29"/>
      <c r="I128" s="32"/>
      <c r="J128" s="29"/>
      <c r="K128" s="32">
        <v>5</v>
      </c>
      <c r="L128" s="29"/>
      <c r="M128" s="32"/>
      <c r="N128" s="29"/>
      <c r="O128" s="32"/>
      <c r="P128" s="29"/>
      <c r="Q128" s="32"/>
      <c r="R128" s="29"/>
      <c r="S128" s="32"/>
      <c r="T128" s="29"/>
      <c r="U128" s="32"/>
      <c r="V128" s="29"/>
      <c r="W128" s="32"/>
      <c r="X128" s="29"/>
      <c r="Y128" s="32"/>
      <c r="Z128" s="29"/>
      <c r="AA128" s="32"/>
      <c r="AB128" s="29"/>
      <c r="AC128" s="32"/>
      <c r="AD128" s="17">
        <v>0.06388888888888888</v>
      </c>
      <c r="AE128" s="23">
        <f>AD128-E128</f>
        <v>0.001736111111111105</v>
      </c>
      <c r="AF128" s="27">
        <f>TIME(,,SUM(F128:AC128))</f>
        <v>5.7870370370370366E-05</v>
      </c>
      <c r="AG128" s="37">
        <f>IF(AD128=0,"23:00:00",AE128+AF128)</f>
        <v>0.0017939814814814754</v>
      </c>
      <c r="AH128" s="75"/>
      <c r="AI128" s="90">
        <f>AI127</f>
        <v>63</v>
      </c>
    </row>
    <row r="129" spans="1:35" ht="13.5" thickBot="1">
      <c r="A129" s="91">
        <v>29</v>
      </c>
      <c r="B129" s="6" t="s">
        <v>127</v>
      </c>
      <c r="C129" s="53"/>
      <c r="D129" s="10">
        <v>1</v>
      </c>
      <c r="E129" s="14">
        <v>0.02361111111111111</v>
      </c>
      <c r="F129" s="28"/>
      <c r="G129" s="31"/>
      <c r="H129" s="28"/>
      <c r="I129" s="31"/>
      <c r="J129" s="28"/>
      <c r="K129" s="31"/>
      <c r="L129" s="28"/>
      <c r="M129" s="31"/>
      <c r="N129" s="28"/>
      <c r="O129" s="31"/>
      <c r="P129" s="28"/>
      <c r="Q129" s="31"/>
      <c r="R129" s="28"/>
      <c r="S129" s="31"/>
      <c r="T129" s="28"/>
      <c r="U129" s="31">
        <v>5</v>
      </c>
      <c r="V129" s="28">
        <v>5</v>
      </c>
      <c r="W129" s="31"/>
      <c r="X129" s="28"/>
      <c r="Y129" s="31"/>
      <c r="Z129" s="28"/>
      <c r="AA129" s="31"/>
      <c r="AB129" s="28"/>
      <c r="AC129" s="31"/>
      <c r="AD129" s="17">
        <v>0.02528935185185185</v>
      </c>
      <c r="AE129" s="22">
        <f>AD129-E129</f>
        <v>0.0016782407407407406</v>
      </c>
      <c r="AF129" s="26">
        <f>TIME(,,SUM(F129:AC129))</f>
        <v>0.00011574074074074073</v>
      </c>
      <c r="AG129" s="14">
        <f>IF(AD129=0,"23:00:00",AE129+AF129)</f>
        <v>0.0017939814814814813</v>
      </c>
      <c r="AH129" s="76">
        <f>MIN(AG129:AG130)</f>
        <v>0.0017939814814814813</v>
      </c>
      <c r="AI129" s="89">
        <f>RANK(AH129,$AH$3:$AH$170,1)</f>
        <v>64</v>
      </c>
    </row>
    <row r="130" spans="1:35" ht="13.5" thickBot="1">
      <c r="A130" s="92"/>
      <c r="B130" s="7"/>
      <c r="C130" s="54"/>
      <c r="D130" s="11">
        <v>2</v>
      </c>
      <c r="E130" s="15">
        <v>0.06840277777777777</v>
      </c>
      <c r="F130" s="29"/>
      <c r="G130" s="32"/>
      <c r="H130" s="29"/>
      <c r="I130" s="32"/>
      <c r="J130" s="29"/>
      <c r="K130" s="32"/>
      <c r="L130" s="29"/>
      <c r="M130" s="32"/>
      <c r="N130" s="29"/>
      <c r="O130" s="32"/>
      <c r="P130" s="29"/>
      <c r="Q130" s="32"/>
      <c r="R130" s="29"/>
      <c r="S130" s="32"/>
      <c r="T130" s="29"/>
      <c r="U130" s="32">
        <v>5</v>
      </c>
      <c r="V130" s="29">
        <v>5</v>
      </c>
      <c r="W130" s="32"/>
      <c r="X130" s="29"/>
      <c r="Y130" s="32"/>
      <c r="Z130" s="29"/>
      <c r="AA130" s="32"/>
      <c r="AB130" s="29"/>
      <c r="AC130" s="32"/>
      <c r="AD130" s="17">
        <v>0.07020833333333333</v>
      </c>
      <c r="AE130" s="23">
        <f>AD130-E130</f>
        <v>0.0018055555555555602</v>
      </c>
      <c r="AF130" s="27">
        <f>TIME(,,SUM(F130:AC130))</f>
        <v>0.00011574074074074073</v>
      </c>
      <c r="AG130" s="37">
        <f>IF(AD130=0,"23:00:00",AE130+AF130)</f>
        <v>0.001921296296296301</v>
      </c>
      <c r="AH130" s="75"/>
      <c r="AI130" s="90">
        <f>AI129</f>
        <v>64</v>
      </c>
    </row>
    <row r="131" spans="1:35" ht="13.5" thickBot="1">
      <c r="A131" s="91">
        <v>5</v>
      </c>
      <c r="B131" s="6" t="s">
        <v>163</v>
      </c>
      <c r="C131" s="53"/>
      <c r="D131" s="10">
        <v>1</v>
      </c>
      <c r="E131" s="14">
        <v>0.03784722222222222</v>
      </c>
      <c r="F131" s="28"/>
      <c r="G131" s="31"/>
      <c r="H131" s="28"/>
      <c r="I131" s="31"/>
      <c r="J131" s="28"/>
      <c r="K131" s="31"/>
      <c r="L131" s="28"/>
      <c r="M131" s="31"/>
      <c r="N131" s="28"/>
      <c r="O131" s="31"/>
      <c r="P131" s="28"/>
      <c r="Q131" s="31"/>
      <c r="R131" s="28">
        <v>5</v>
      </c>
      <c r="S131" s="31"/>
      <c r="T131" s="28"/>
      <c r="U131" s="31"/>
      <c r="V131" s="28"/>
      <c r="W131" s="31"/>
      <c r="X131" s="28">
        <v>5</v>
      </c>
      <c r="Y131" s="31">
        <v>5</v>
      </c>
      <c r="Z131" s="28"/>
      <c r="AA131" s="31"/>
      <c r="AB131" s="28"/>
      <c r="AC131" s="31"/>
      <c r="AD131" s="17">
        <v>0.039502314814814816</v>
      </c>
      <c r="AE131" s="22">
        <f>AD131-E131</f>
        <v>0.0016550925925925969</v>
      </c>
      <c r="AF131" s="26">
        <f>TIME(,,SUM(F131:AC131))</f>
        <v>0.00017361111111111112</v>
      </c>
      <c r="AG131" s="14">
        <f>IF(AD131=0,"23:00:00",AE131+AF131)</f>
        <v>0.001828703703703708</v>
      </c>
      <c r="AH131" s="76">
        <f>MIN(AG131:AG132)</f>
        <v>0.001828703703703708</v>
      </c>
      <c r="AI131" s="89">
        <f>RANK(AH131,$AH$3:$AH$170,1)</f>
        <v>65</v>
      </c>
    </row>
    <row r="132" spans="1:35" ht="13.5" thickBot="1">
      <c r="A132" s="92"/>
      <c r="B132" s="7"/>
      <c r="C132" s="54"/>
      <c r="D132" s="11">
        <v>2</v>
      </c>
      <c r="E132" s="15">
        <v>0.084375</v>
      </c>
      <c r="F132" s="29"/>
      <c r="G132" s="32"/>
      <c r="H132" s="29"/>
      <c r="I132" s="32"/>
      <c r="J132" s="29"/>
      <c r="K132" s="32">
        <v>5</v>
      </c>
      <c r="L132" s="29">
        <v>50</v>
      </c>
      <c r="M132" s="32"/>
      <c r="N132" s="29"/>
      <c r="O132" s="32"/>
      <c r="P132" s="29"/>
      <c r="Q132" s="32"/>
      <c r="R132" s="29"/>
      <c r="S132" s="32">
        <v>5</v>
      </c>
      <c r="T132" s="29"/>
      <c r="U132" s="32"/>
      <c r="V132" s="29"/>
      <c r="W132" s="32"/>
      <c r="X132" s="29">
        <v>5</v>
      </c>
      <c r="Y132" s="32">
        <v>5</v>
      </c>
      <c r="Z132" s="29"/>
      <c r="AA132" s="32"/>
      <c r="AB132" s="29"/>
      <c r="AC132" s="32"/>
      <c r="AD132" s="17">
        <v>0.08623842592592591</v>
      </c>
      <c r="AE132" s="23">
        <f>AD132-E132</f>
        <v>0.0018634259259259073</v>
      </c>
      <c r="AF132" s="27">
        <f>TIME(,,SUM(F132:AC132))</f>
        <v>0.0008101851851851852</v>
      </c>
      <c r="AG132" s="37">
        <f>IF(AD132=0,"23:00:00",AE132+AF132)</f>
        <v>0.0026736111111110923</v>
      </c>
      <c r="AH132" s="75"/>
      <c r="AI132" s="90">
        <f>AI131</f>
        <v>65</v>
      </c>
    </row>
    <row r="133" spans="1:35" ht="13.5" thickBot="1">
      <c r="A133" s="91">
        <v>62</v>
      </c>
      <c r="B133" s="6" t="s">
        <v>167</v>
      </c>
      <c r="C133" s="53" t="s">
        <v>13</v>
      </c>
      <c r="D133" s="10">
        <v>1</v>
      </c>
      <c r="E133" s="14">
        <v>0.03819444444444444</v>
      </c>
      <c r="F133" s="28"/>
      <c r="G133" s="31"/>
      <c r="H133" s="28"/>
      <c r="I133" s="31">
        <v>5</v>
      </c>
      <c r="J133" s="28"/>
      <c r="K133" s="31"/>
      <c r="L133" s="28"/>
      <c r="M133" s="31"/>
      <c r="N133" s="28"/>
      <c r="O133" s="31"/>
      <c r="P133" s="28"/>
      <c r="Q133" s="31"/>
      <c r="R133" s="28"/>
      <c r="S133" s="31"/>
      <c r="T133" s="28"/>
      <c r="U133" s="31">
        <v>5</v>
      </c>
      <c r="V133" s="28"/>
      <c r="W133" s="31"/>
      <c r="X133" s="28"/>
      <c r="Y133" s="31"/>
      <c r="Z133" s="28"/>
      <c r="AA133" s="31"/>
      <c r="AB133" s="28"/>
      <c r="AC133" s="31"/>
      <c r="AD133" s="17">
        <v>0.03995370370370371</v>
      </c>
      <c r="AE133" s="22">
        <f>AD133-E133</f>
        <v>0.001759259259259266</v>
      </c>
      <c r="AF133" s="26">
        <f>TIME(,,SUM(F133:AC133))</f>
        <v>0.00011574074074074073</v>
      </c>
      <c r="AG133" s="14">
        <f>IF(AD133=0,"23:00:00",AE133+AF133)</f>
        <v>0.0018750000000000067</v>
      </c>
      <c r="AH133" s="76">
        <f>MIN(AG133:AG134)</f>
        <v>0.0018750000000000067</v>
      </c>
      <c r="AI133" s="89">
        <f>RANK(AH133,$AH$3:$AH$170,1)</f>
        <v>66</v>
      </c>
    </row>
    <row r="134" spans="1:35" ht="13.5" thickBot="1">
      <c r="A134" s="92"/>
      <c r="B134" s="7" t="s">
        <v>65</v>
      </c>
      <c r="C134" s="54">
        <v>1</v>
      </c>
      <c r="D134" s="11">
        <v>2</v>
      </c>
      <c r="E134" s="15">
        <v>0.08472222222222221</v>
      </c>
      <c r="F134" s="29">
        <v>5</v>
      </c>
      <c r="G134" s="32"/>
      <c r="H134" s="29"/>
      <c r="I134" s="32"/>
      <c r="J134" s="29"/>
      <c r="K134" s="32"/>
      <c r="L134" s="29"/>
      <c r="M134" s="32"/>
      <c r="N134" s="29"/>
      <c r="O134" s="32"/>
      <c r="P134" s="29"/>
      <c r="Q134" s="32"/>
      <c r="R134" s="29"/>
      <c r="S134" s="32"/>
      <c r="T134" s="29"/>
      <c r="U134" s="32"/>
      <c r="V134" s="29"/>
      <c r="W134" s="32"/>
      <c r="X134" s="29">
        <v>5</v>
      </c>
      <c r="Y134" s="32">
        <v>5</v>
      </c>
      <c r="Z134" s="29"/>
      <c r="AA134" s="32"/>
      <c r="AB134" s="29"/>
      <c r="AC134" s="32"/>
      <c r="AD134" s="17">
        <v>0.08644675925925926</v>
      </c>
      <c r="AE134" s="23">
        <f>AD134-E134</f>
        <v>0.0017245370370370522</v>
      </c>
      <c r="AF134" s="27">
        <f>TIME(,,SUM(F134:AC134))</f>
        <v>0.00017361111111111112</v>
      </c>
      <c r="AG134" s="37">
        <f>IF(AD134=0,"23:00:00",AE134+AF134)</f>
        <v>0.0018981481481481633</v>
      </c>
      <c r="AH134" s="75"/>
      <c r="AI134" s="90">
        <f>AI133</f>
        <v>66</v>
      </c>
    </row>
    <row r="135" spans="1:35" ht="13.5" thickBot="1">
      <c r="A135" s="91">
        <v>31</v>
      </c>
      <c r="B135" s="6" t="s">
        <v>137</v>
      </c>
      <c r="C135" s="53"/>
      <c r="D135" s="10">
        <v>1</v>
      </c>
      <c r="E135" s="14">
        <v>0.01909722222222222</v>
      </c>
      <c r="F135" s="28"/>
      <c r="G135" s="31"/>
      <c r="H135" s="28"/>
      <c r="I135" s="31"/>
      <c r="J135" s="28">
        <v>5</v>
      </c>
      <c r="K135" s="31">
        <v>5</v>
      </c>
      <c r="L135" s="28">
        <v>5</v>
      </c>
      <c r="M135" s="31">
        <v>5</v>
      </c>
      <c r="N135" s="28"/>
      <c r="O135" s="31">
        <v>5</v>
      </c>
      <c r="P135" s="28"/>
      <c r="Q135" s="31"/>
      <c r="R135" s="28">
        <v>5</v>
      </c>
      <c r="S135" s="31"/>
      <c r="T135" s="28"/>
      <c r="U135" s="31">
        <v>5</v>
      </c>
      <c r="V135" s="28"/>
      <c r="W135" s="31">
        <v>5</v>
      </c>
      <c r="X135" s="28"/>
      <c r="Y135" s="31">
        <v>5</v>
      </c>
      <c r="Z135" s="28"/>
      <c r="AA135" s="31"/>
      <c r="AB135" s="28"/>
      <c r="AC135" s="31"/>
      <c r="AD135" s="17">
        <v>0.02090277777777778</v>
      </c>
      <c r="AE135" s="22">
        <f>AD135-E135</f>
        <v>0.0018055555555555602</v>
      </c>
      <c r="AF135" s="26">
        <f>TIME(,,SUM(F135:AC135))</f>
        <v>0.0005208333333333333</v>
      </c>
      <c r="AG135" s="14">
        <f>IF(AD135=0,"23:00:00",AE135+AF135)</f>
        <v>0.0023263888888888935</v>
      </c>
      <c r="AH135" s="76">
        <f>MIN(AG135:AG136)</f>
        <v>0.0019560185185185154</v>
      </c>
      <c r="AI135" s="89">
        <f>RANK(AH135,$AH$3:$AH$170,1)</f>
        <v>67</v>
      </c>
    </row>
    <row r="136" spans="1:35" ht="13.5" thickBot="1">
      <c r="A136" s="92"/>
      <c r="B136" s="7"/>
      <c r="C136" s="54"/>
      <c r="D136" s="11">
        <v>2</v>
      </c>
      <c r="E136" s="15">
        <v>0.06041666666666667</v>
      </c>
      <c r="F136" s="29"/>
      <c r="G136" s="32">
        <v>5</v>
      </c>
      <c r="H136" s="29"/>
      <c r="I136" s="32">
        <v>5</v>
      </c>
      <c r="J136" s="29"/>
      <c r="K136" s="32"/>
      <c r="L136" s="29"/>
      <c r="M136" s="32"/>
      <c r="N136" s="29"/>
      <c r="O136" s="32">
        <v>5</v>
      </c>
      <c r="P136" s="29"/>
      <c r="Q136" s="32"/>
      <c r="R136" s="29">
        <v>5</v>
      </c>
      <c r="S136" s="32"/>
      <c r="T136" s="29"/>
      <c r="U136" s="32">
        <v>5</v>
      </c>
      <c r="V136" s="29"/>
      <c r="W136" s="32"/>
      <c r="X136" s="29"/>
      <c r="Y136" s="32"/>
      <c r="Z136" s="29"/>
      <c r="AA136" s="32"/>
      <c r="AB136" s="29"/>
      <c r="AC136" s="32"/>
      <c r="AD136" s="17">
        <v>0.06208333333333333</v>
      </c>
      <c r="AE136" s="23">
        <f>AD136-E136</f>
        <v>0.0016666666666666635</v>
      </c>
      <c r="AF136" s="27">
        <f>TIME(,,SUM(F136:AC136))</f>
        <v>0.0002893518518518519</v>
      </c>
      <c r="AG136" s="37">
        <f>IF(AD136=0,"23:00:00",AE136+AF136)</f>
        <v>0.0019560185185185154</v>
      </c>
      <c r="AH136" s="75"/>
      <c r="AI136" s="90">
        <f>AI135</f>
        <v>67</v>
      </c>
    </row>
    <row r="137" spans="1:35" ht="13.5" thickBot="1">
      <c r="A137" s="91">
        <v>51</v>
      </c>
      <c r="B137" s="6"/>
      <c r="C137" s="53"/>
      <c r="D137" s="10">
        <v>1</v>
      </c>
      <c r="E137" s="14"/>
      <c r="F137" s="28"/>
      <c r="G137" s="31"/>
      <c r="H137" s="28"/>
      <c r="I137" s="31"/>
      <c r="J137" s="28"/>
      <c r="K137" s="31"/>
      <c r="L137" s="28"/>
      <c r="M137" s="31"/>
      <c r="N137" s="28"/>
      <c r="O137" s="31"/>
      <c r="P137" s="28"/>
      <c r="Q137" s="31"/>
      <c r="R137" s="28"/>
      <c r="S137" s="31"/>
      <c r="T137" s="28"/>
      <c r="U137" s="31"/>
      <c r="V137" s="28"/>
      <c r="W137" s="31"/>
      <c r="X137" s="28"/>
      <c r="Y137" s="31"/>
      <c r="Z137" s="28"/>
      <c r="AA137" s="31"/>
      <c r="AB137" s="28"/>
      <c r="AC137" s="31"/>
      <c r="AD137" s="17">
        <v>0.9583333333333334</v>
      </c>
      <c r="AE137" s="22">
        <f>AD137-E137</f>
        <v>0.9583333333333334</v>
      </c>
      <c r="AF137" s="26">
        <f>TIME(,,SUM(F137:AC137))</f>
        <v>0</v>
      </c>
      <c r="AG137" s="14">
        <f>IF(AD137=0,"23:00:00",AE137+AF137)</f>
        <v>0.9583333333333334</v>
      </c>
      <c r="AH137" s="76">
        <f>MIN(AG137:AG138)</f>
        <v>0.0019560185185185193</v>
      </c>
      <c r="AI137" s="89">
        <f>RANK(AH137,$AH$3:$AH$170,1)</f>
        <v>68</v>
      </c>
    </row>
    <row r="138" spans="1:35" ht="13.5" thickBot="1">
      <c r="A138" s="92"/>
      <c r="B138" s="7"/>
      <c r="C138" s="54"/>
      <c r="D138" s="11">
        <v>2</v>
      </c>
      <c r="E138" s="15">
        <v>0.08958333333333333</v>
      </c>
      <c r="F138" s="29"/>
      <c r="G138" s="32"/>
      <c r="H138" s="29"/>
      <c r="I138" s="32"/>
      <c r="J138" s="29"/>
      <c r="K138" s="32"/>
      <c r="L138" s="29"/>
      <c r="M138" s="32"/>
      <c r="N138" s="29"/>
      <c r="O138" s="32"/>
      <c r="P138" s="29"/>
      <c r="Q138" s="32"/>
      <c r="R138" s="29"/>
      <c r="S138" s="32"/>
      <c r="T138" s="29"/>
      <c r="U138" s="32">
        <v>5</v>
      </c>
      <c r="V138" s="29"/>
      <c r="W138" s="32"/>
      <c r="X138" s="29"/>
      <c r="Y138" s="32"/>
      <c r="Z138" s="29"/>
      <c r="AA138" s="32"/>
      <c r="AB138" s="29"/>
      <c r="AC138" s="32"/>
      <c r="AD138" s="17">
        <v>0.09148148148148148</v>
      </c>
      <c r="AE138" s="23">
        <f>AD138-E138</f>
        <v>0.0018981481481481488</v>
      </c>
      <c r="AF138" s="27">
        <f>TIME(,,SUM(F138:AC138))</f>
        <v>5.7870370370370366E-05</v>
      </c>
      <c r="AG138" s="37">
        <f>IF(AD138=0,"23:00:00",AE138+AF138)</f>
        <v>0.0019560185185185193</v>
      </c>
      <c r="AH138" s="75"/>
      <c r="AI138" s="90">
        <f>AI137</f>
        <v>68</v>
      </c>
    </row>
    <row r="139" spans="1:35" ht="13.5" thickBot="1">
      <c r="A139" s="91">
        <v>50</v>
      </c>
      <c r="B139" s="6" t="s">
        <v>156</v>
      </c>
      <c r="C139" s="53"/>
      <c r="D139" s="10">
        <v>1</v>
      </c>
      <c r="E139" s="14">
        <v>0.029166666666666664</v>
      </c>
      <c r="F139" s="28"/>
      <c r="G139" s="31"/>
      <c r="H139" s="28"/>
      <c r="I139" s="31"/>
      <c r="J139" s="28"/>
      <c r="K139" s="31"/>
      <c r="L139" s="28"/>
      <c r="M139" s="31"/>
      <c r="N139" s="28">
        <v>5</v>
      </c>
      <c r="O139" s="31"/>
      <c r="P139" s="28"/>
      <c r="Q139" s="31">
        <v>5</v>
      </c>
      <c r="R139" s="28">
        <v>5</v>
      </c>
      <c r="S139" s="31"/>
      <c r="T139" s="28"/>
      <c r="U139" s="31"/>
      <c r="V139" s="28">
        <v>5</v>
      </c>
      <c r="W139" s="31">
        <v>5</v>
      </c>
      <c r="X139" s="28"/>
      <c r="Y139" s="31">
        <v>5</v>
      </c>
      <c r="Z139" s="28"/>
      <c r="AA139" s="31"/>
      <c r="AB139" s="28"/>
      <c r="AC139" s="31"/>
      <c r="AD139" s="17">
        <v>0.030983796296296297</v>
      </c>
      <c r="AE139" s="22">
        <f>AD139-E139</f>
        <v>0.0018171296296296338</v>
      </c>
      <c r="AF139" s="26">
        <f>TIME(,,SUM(F139:AC139))</f>
        <v>0.00034722222222222224</v>
      </c>
      <c r="AG139" s="14">
        <f>IF(AD139=0,"23:00:00",AE139+AF139)</f>
        <v>0.002164351851851856</v>
      </c>
      <c r="AH139" s="76">
        <f>MIN(AG139:AG140)</f>
        <v>0.0019675925925925863</v>
      </c>
      <c r="AI139" s="89">
        <f>RANK(AH139,$AH$3:$AH$170,1)</f>
        <v>69</v>
      </c>
    </row>
    <row r="140" spans="1:35" ht="13.5" thickBot="1">
      <c r="A140" s="92"/>
      <c r="B140" s="7"/>
      <c r="C140" s="54"/>
      <c r="D140" s="11">
        <v>2</v>
      </c>
      <c r="E140" s="15">
        <v>0.07361111111111111</v>
      </c>
      <c r="F140" s="29"/>
      <c r="G140" s="32"/>
      <c r="H140" s="29"/>
      <c r="I140" s="32"/>
      <c r="J140" s="29"/>
      <c r="K140" s="32"/>
      <c r="L140" s="29"/>
      <c r="M140" s="32"/>
      <c r="N140" s="29"/>
      <c r="O140" s="32">
        <v>5</v>
      </c>
      <c r="P140" s="29"/>
      <c r="Q140" s="32"/>
      <c r="R140" s="29"/>
      <c r="S140" s="32"/>
      <c r="T140" s="29"/>
      <c r="U140" s="32">
        <v>5</v>
      </c>
      <c r="V140" s="29"/>
      <c r="W140" s="32"/>
      <c r="X140" s="29">
        <v>5</v>
      </c>
      <c r="Y140" s="32">
        <v>5</v>
      </c>
      <c r="Z140" s="29"/>
      <c r="AA140" s="32"/>
      <c r="AB140" s="29"/>
      <c r="AC140" s="32"/>
      <c r="AD140" s="17">
        <v>0.07534722222222222</v>
      </c>
      <c r="AE140" s="23">
        <f>AD140-E140</f>
        <v>0.001736111111111105</v>
      </c>
      <c r="AF140" s="27">
        <f>TIME(,,SUM(F140:AC140))</f>
        <v>0.00023148148148148146</v>
      </c>
      <c r="AG140" s="37">
        <f>IF(AD140=0,"23:00:00",AE140+AF140)</f>
        <v>0.0019675925925925863</v>
      </c>
      <c r="AH140" s="75"/>
      <c r="AI140" s="90">
        <f>AI139</f>
        <v>69</v>
      </c>
    </row>
    <row r="141" spans="1:35" ht="13.5" thickBot="1">
      <c r="A141" s="91">
        <v>12</v>
      </c>
      <c r="B141" s="44" t="s">
        <v>140</v>
      </c>
      <c r="C141" s="53"/>
      <c r="D141" s="10">
        <v>1</v>
      </c>
      <c r="E141" s="14">
        <v>0.02395833333333333</v>
      </c>
      <c r="F141" s="28"/>
      <c r="G141" s="31"/>
      <c r="H141" s="28"/>
      <c r="I141" s="31"/>
      <c r="J141" s="28"/>
      <c r="K141" s="31"/>
      <c r="L141" s="28"/>
      <c r="M141" s="31"/>
      <c r="N141" s="28"/>
      <c r="O141" s="31"/>
      <c r="P141" s="28"/>
      <c r="Q141" s="31"/>
      <c r="R141" s="28"/>
      <c r="S141" s="31"/>
      <c r="T141" s="28"/>
      <c r="U141" s="31">
        <v>5</v>
      </c>
      <c r="V141" s="28"/>
      <c r="W141" s="31"/>
      <c r="X141" s="28"/>
      <c r="Y141" s="31">
        <v>5</v>
      </c>
      <c r="Z141" s="28"/>
      <c r="AA141" s="31"/>
      <c r="AB141" s="28"/>
      <c r="AC141" s="31"/>
      <c r="AD141" s="17">
        <v>0.025810185185185183</v>
      </c>
      <c r="AE141" s="22">
        <f>AD141-E141</f>
        <v>0.001851851851851851</v>
      </c>
      <c r="AF141" s="26">
        <f>TIME(,,SUM(F141:AC141))</f>
        <v>0.00011574074074074073</v>
      </c>
      <c r="AG141" s="14">
        <f>IF(AD141=0,"23:00:00",AE141+AF141)</f>
        <v>0.001967592592592592</v>
      </c>
      <c r="AH141" s="76">
        <f>MIN(AG141:AG142)</f>
        <v>0.001967592592592592</v>
      </c>
      <c r="AI141" s="89">
        <f>RANK(AH141,$AH$3:$AH$170,1)</f>
        <v>70</v>
      </c>
    </row>
    <row r="142" spans="1:35" ht="13.5" thickBot="1">
      <c r="A142" s="92"/>
      <c r="B142" s="45"/>
      <c r="C142" s="54"/>
      <c r="D142" s="11">
        <v>2</v>
      </c>
      <c r="E142" s="15">
        <v>0.06909722222222221</v>
      </c>
      <c r="F142" s="29"/>
      <c r="G142" s="32"/>
      <c r="H142" s="29"/>
      <c r="I142" s="32"/>
      <c r="J142" s="29"/>
      <c r="K142" s="32"/>
      <c r="L142" s="29"/>
      <c r="M142" s="32"/>
      <c r="N142" s="29">
        <v>5</v>
      </c>
      <c r="O142" s="32"/>
      <c r="P142" s="29"/>
      <c r="Q142" s="32"/>
      <c r="R142" s="29">
        <v>5</v>
      </c>
      <c r="S142" s="32"/>
      <c r="T142" s="29">
        <v>5</v>
      </c>
      <c r="U142" s="32">
        <v>5</v>
      </c>
      <c r="V142" s="29"/>
      <c r="W142" s="32"/>
      <c r="X142" s="29"/>
      <c r="Y142" s="32">
        <v>5</v>
      </c>
      <c r="Z142" s="29"/>
      <c r="AA142" s="32"/>
      <c r="AB142" s="29"/>
      <c r="AC142" s="32"/>
      <c r="AD142" s="17">
        <v>0.07090277777777777</v>
      </c>
      <c r="AE142" s="23">
        <f>AD142-E142</f>
        <v>0.0018055555555555602</v>
      </c>
      <c r="AF142" s="27">
        <f>TIME(,,SUM(F142:AC142))</f>
        <v>0.0002893518518518519</v>
      </c>
      <c r="AG142" s="37">
        <f>IF(AD142=0,"23:00:00",AE142+AF142)</f>
        <v>0.002094907407407412</v>
      </c>
      <c r="AH142" s="75"/>
      <c r="AI142" s="90">
        <f>AI141</f>
        <v>70</v>
      </c>
    </row>
    <row r="143" spans="1:35" ht="13.5" thickBot="1">
      <c r="A143" s="91">
        <v>92</v>
      </c>
      <c r="B143" s="6" t="s">
        <v>161</v>
      </c>
      <c r="C143" s="53"/>
      <c r="D143" s="10">
        <v>1</v>
      </c>
      <c r="E143" s="14">
        <v>0.03263888888888889</v>
      </c>
      <c r="F143" s="28"/>
      <c r="G143" s="31"/>
      <c r="H143" s="28"/>
      <c r="I143" s="31"/>
      <c r="J143" s="28"/>
      <c r="K143" s="31"/>
      <c r="L143" s="28"/>
      <c r="M143" s="31"/>
      <c r="N143" s="28"/>
      <c r="O143" s="31"/>
      <c r="P143" s="28"/>
      <c r="Q143" s="31"/>
      <c r="R143" s="28"/>
      <c r="S143" s="31"/>
      <c r="T143" s="28"/>
      <c r="U143" s="31">
        <v>5</v>
      </c>
      <c r="V143" s="28"/>
      <c r="W143" s="31"/>
      <c r="X143" s="28">
        <v>5</v>
      </c>
      <c r="Y143" s="31">
        <v>5</v>
      </c>
      <c r="Z143" s="28"/>
      <c r="AA143" s="31"/>
      <c r="AB143" s="28"/>
      <c r="AC143" s="31"/>
      <c r="AD143" s="17">
        <v>0.03454861111111111</v>
      </c>
      <c r="AE143" s="22">
        <f>AD143-E143</f>
        <v>0.0019097222222222224</v>
      </c>
      <c r="AF143" s="26">
        <f>TIME(,,SUM(F143:AC143))</f>
        <v>0.00017361111111111112</v>
      </c>
      <c r="AG143" s="14">
        <f>IF(AD143=0,"23:00:00",AE143+AF143)</f>
        <v>0.0020833333333333333</v>
      </c>
      <c r="AH143" s="76">
        <f>MIN(AG143:AG144)</f>
        <v>0.0020833333333333333</v>
      </c>
      <c r="AI143" s="89">
        <f>RANK(AH143,$AH$3:$AH$170,1)</f>
        <v>71</v>
      </c>
    </row>
    <row r="144" spans="1:35" ht="13.5" thickBot="1">
      <c r="A144" s="92"/>
      <c r="B144" s="7"/>
      <c r="C144" s="54"/>
      <c r="D144" s="11">
        <v>2</v>
      </c>
      <c r="E144" s="15">
        <v>0.07847222222222222</v>
      </c>
      <c r="F144" s="29"/>
      <c r="G144" s="32"/>
      <c r="H144" s="29"/>
      <c r="I144" s="32"/>
      <c r="J144" s="29"/>
      <c r="K144" s="32"/>
      <c r="L144" s="29"/>
      <c r="M144" s="32"/>
      <c r="N144" s="29"/>
      <c r="O144" s="32">
        <v>5</v>
      </c>
      <c r="P144" s="29"/>
      <c r="Q144" s="32">
        <v>5</v>
      </c>
      <c r="R144" s="29"/>
      <c r="S144" s="32"/>
      <c r="T144" s="29">
        <v>5</v>
      </c>
      <c r="U144" s="32"/>
      <c r="V144" s="29"/>
      <c r="W144" s="32">
        <v>5</v>
      </c>
      <c r="X144" s="29">
        <v>5</v>
      </c>
      <c r="Y144" s="32">
        <v>5</v>
      </c>
      <c r="Z144" s="29"/>
      <c r="AA144" s="32"/>
      <c r="AB144" s="29"/>
      <c r="AC144" s="32"/>
      <c r="AD144" s="17">
        <v>0.08034722222222222</v>
      </c>
      <c r="AE144" s="23">
        <f>AD144-E144</f>
        <v>0.0018750000000000017</v>
      </c>
      <c r="AF144" s="27">
        <f>TIME(,,SUM(F144:AC144))</f>
        <v>0.00034722222222222224</v>
      </c>
      <c r="AG144" s="37">
        <f>IF(AD144=0,"23:00:00",AE144+AF144)</f>
        <v>0.002222222222222224</v>
      </c>
      <c r="AH144" s="75"/>
      <c r="AI144" s="90">
        <f>AI143</f>
        <v>71</v>
      </c>
    </row>
    <row r="145" spans="1:35" ht="13.5" thickBot="1">
      <c r="A145" s="91">
        <v>11</v>
      </c>
      <c r="B145" s="6" t="s">
        <v>182</v>
      </c>
      <c r="C145" s="53"/>
      <c r="D145" s="10">
        <v>1</v>
      </c>
      <c r="E145" s="14">
        <v>0.03854166666666667</v>
      </c>
      <c r="F145" s="28"/>
      <c r="G145" s="31"/>
      <c r="H145" s="28"/>
      <c r="I145" s="31"/>
      <c r="J145" s="28"/>
      <c r="K145" s="31"/>
      <c r="L145" s="28"/>
      <c r="M145" s="31"/>
      <c r="N145" s="28"/>
      <c r="O145" s="31"/>
      <c r="P145" s="28"/>
      <c r="Q145" s="31"/>
      <c r="R145" s="28">
        <v>5</v>
      </c>
      <c r="S145" s="31"/>
      <c r="T145" s="28"/>
      <c r="U145" s="31"/>
      <c r="V145" s="28">
        <v>50</v>
      </c>
      <c r="W145" s="31"/>
      <c r="X145" s="28"/>
      <c r="Y145" s="31">
        <v>5</v>
      </c>
      <c r="Z145" s="28"/>
      <c r="AA145" s="31"/>
      <c r="AB145" s="28"/>
      <c r="AC145" s="31"/>
      <c r="AD145" s="17">
        <v>0.04050925925925926</v>
      </c>
      <c r="AE145" s="22">
        <f>AD145-E145</f>
        <v>0.0019675925925925902</v>
      </c>
      <c r="AF145" s="26">
        <f>TIME(,,SUM(F145:AC145))</f>
        <v>0.0006944444444444445</v>
      </c>
      <c r="AG145" s="14">
        <f>IF(AD145=0,"23:00:00",AE145+AF145)</f>
        <v>0.002662037037037035</v>
      </c>
      <c r="AH145" s="76">
        <f>MIN(AG145:AG146)</f>
        <v>0.0020949074074074255</v>
      </c>
      <c r="AI145" s="89">
        <f>RANK(AH145,$AH$3:$AH$170,1)</f>
        <v>72</v>
      </c>
    </row>
    <row r="146" spans="1:35" ht="13.5" thickBot="1">
      <c r="A146" s="92"/>
      <c r="B146" s="7"/>
      <c r="C146" s="54"/>
      <c r="D146" s="11">
        <v>2</v>
      </c>
      <c r="E146" s="15">
        <v>0.08541666666666665</v>
      </c>
      <c r="F146" s="29"/>
      <c r="G146" s="32"/>
      <c r="H146" s="29"/>
      <c r="I146" s="32"/>
      <c r="J146" s="29"/>
      <c r="K146" s="32"/>
      <c r="L146" s="29"/>
      <c r="M146" s="32"/>
      <c r="N146" s="29"/>
      <c r="O146" s="32"/>
      <c r="P146" s="29"/>
      <c r="Q146" s="32"/>
      <c r="R146" s="29"/>
      <c r="S146" s="32"/>
      <c r="T146" s="29"/>
      <c r="U146" s="32"/>
      <c r="V146" s="29"/>
      <c r="W146" s="32">
        <v>5</v>
      </c>
      <c r="X146" s="29">
        <v>5</v>
      </c>
      <c r="Y146" s="32"/>
      <c r="Z146" s="29"/>
      <c r="AA146" s="32"/>
      <c r="AB146" s="29"/>
      <c r="AC146" s="32"/>
      <c r="AD146" s="17">
        <v>0.08739583333333334</v>
      </c>
      <c r="AE146" s="23">
        <f>AD146-E146</f>
        <v>0.0019791666666666846</v>
      </c>
      <c r="AF146" s="27">
        <f>TIME(,,SUM(F146:AC146))</f>
        <v>0.00011574074074074073</v>
      </c>
      <c r="AG146" s="37">
        <f>IF(AD146=0,"23:00:00",AE146+AF146)</f>
        <v>0.0020949074074074255</v>
      </c>
      <c r="AH146" s="75"/>
      <c r="AI146" s="90">
        <f>AI145</f>
        <v>72</v>
      </c>
    </row>
    <row r="147" spans="1:35" ht="13.5" thickBot="1">
      <c r="A147" s="91">
        <v>2</v>
      </c>
      <c r="B147" s="6" t="s">
        <v>131</v>
      </c>
      <c r="C147" s="53"/>
      <c r="D147" s="10">
        <v>1</v>
      </c>
      <c r="E147" s="14">
        <v>0.020833333333333332</v>
      </c>
      <c r="F147" s="28"/>
      <c r="G147" s="31"/>
      <c r="H147" s="28"/>
      <c r="I147" s="31"/>
      <c r="J147" s="28"/>
      <c r="K147" s="31"/>
      <c r="L147" s="28"/>
      <c r="M147" s="31"/>
      <c r="N147" s="28"/>
      <c r="O147" s="31">
        <v>5</v>
      </c>
      <c r="P147" s="28"/>
      <c r="Q147" s="31"/>
      <c r="R147" s="28"/>
      <c r="S147" s="31">
        <v>5</v>
      </c>
      <c r="T147" s="28"/>
      <c r="U147" s="31">
        <v>50</v>
      </c>
      <c r="V147" s="28">
        <v>50</v>
      </c>
      <c r="W147" s="31">
        <v>50</v>
      </c>
      <c r="X147" s="28">
        <v>50</v>
      </c>
      <c r="Y147" s="31">
        <v>50</v>
      </c>
      <c r="Z147" s="28"/>
      <c r="AA147" s="31"/>
      <c r="AB147" s="28"/>
      <c r="AC147" s="31"/>
      <c r="AD147" s="17">
        <v>0.022534722222222223</v>
      </c>
      <c r="AE147" s="22">
        <f>AD147-E147</f>
        <v>0.0017013888888888912</v>
      </c>
      <c r="AF147" s="26">
        <f>TIME(,,SUM(F147:AC147))</f>
        <v>0.003009259259259259</v>
      </c>
      <c r="AG147" s="14">
        <f>IF(AD147=0,"23:00:00",AE147+AF147)</f>
        <v>0.00471064814814815</v>
      </c>
      <c r="AH147" s="76">
        <f>MIN(AG147:AG148)</f>
        <v>0.00212962962962963</v>
      </c>
      <c r="AI147" s="89">
        <f>RANK(AH147,$AH$3:$AH$170,1)</f>
        <v>73</v>
      </c>
    </row>
    <row r="148" spans="1:35" ht="13.5" thickBot="1">
      <c r="A148" s="92"/>
      <c r="B148" s="7"/>
      <c r="C148" s="54"/>
      <c r="D148" s="11">
        <v>2</v>
      </c>
      <c r="E148" s="15">
        <v>0.06354166666666666</v>
      </c>
      <c r="F148" s="29"/>
      <c r="G148" s="32"/>
      <c r="H148" s="29"/>
      <c r="I148" s="32"/>
      <c r="J148" s="29">
        <v>5</v>
      </c>
      <c r="K148" s="32"/>
      <c r="L148" s="29"/>
      <c r="M148" s="32"/>
      <c r="N148" s="29"/>
      <c r="O148" s="32"/>
      <c r="P148" s="29"/>
      <c r="Q148" s="32"/>
      <c r="R148" s="29"/>
      <c r="S148" s="32"/>
      <c r="T148" s="29"/>
      <c r="U148" s="32">
        <v>5</v>
      </c>
      <c r="V148" s="29"/>
      <c r="W148" s="32">
        <v>5</v>
      </c>
      <c r="X148" s="29"/>
      <c r="Y148" s="32">
        <v>5</v>
      </c>
      <c r="Z148" s="29"/>
      <c r="AA148" s="32"/>
      <c r="AB148" s="29"/>
      <c r="AC148" s="32"/>
      <c r="AD148" s="17">
        <v>0.06543981481481481</v>
      </c>
      <c r="AE148" s="23">
        <f>AD148-E148</f>
        <v>0.0018981481481481488</v>
      </c>
      <c r="AF148" s="27">
        <f>TIME(,,SUM(F148:AC148))</f>
        <v>0.00023148148148148146</v>
      </c>
      <c r="AG148" s="37">
        <f>IF(AD148=0,"23:00:00",AE148+AF148)</f>
        <v>0.00212962962962963</v>
      </c>
      <c r="AH148" s="75"/>
      <c r="AI148" s="90">
        <f>AI147</f>
        <v>73</v>
      </c>
    </row>
    <row r="149" spans="1:35" ht="13.5" thickBot="1">
      <c r="A149" s="91">
        <v>91</v>
      </c>
      <c r="B149" s="6" t="s">
        <v>130</v>
      </c>
      <c r="C149" s="53"/>
      <c r="D149" s="10">
        <v>1</v>
      </c>
      <c r="E149" s="14">
        <v>0.030555555555555555</v>
      </c>
      <c r="F149" s="28"/>
      <c r="G149" s="31"/>
      <c r="H149" s="28"/>
      <c r="I149" s="31"/>
      <c r="J149" s="28"/>
      <c r="K149" s="31"/>
      <c r="L149" s="28"/>
      <c r="M149" s="31"/>
      <c r="N149" s="28"/>
      <c r="O149" s="31">
        <v>5</v>
      </c>
      <c r="P149" s="28"/>
      <c r="Q149" s="31"/>
      <c r="R149" s="28"/>
      <c r="S149" s="31"/>
      <c r="T149" s="28"/>
      <c r="U149" s="31">
        <v>50</v>
      </c>
      <c r="V149" s="28"/>
      <c r="W149" s="31">
        <v>5</v>
      </c>
      <c r="X149" s="28">
        <v>5</v>
      </c>
      <c r="Y149" s="31"/>
      <c r="Z149" s="28"/>
      <c r="AA149" s="31"/>
      <c r="AB149" s="28"/>
      <c r="AC149" s="31"/>
      <c r="AD149" s="17">
        <v>0.03253472222222222</v>
      </c>
      <c r="AE149" s="22">
        <f>AD149-E149</f>
        <v>0.0019791666666666673</v>
      </c>
      <c r="AF149" s="26">
        <f>TIME(,,SUM(F149:AC149))</f>
        <v>0.0007523148148148147</v>
      </c>
      <c r="AG149" s="14">
        <f>IF(AD149=0,"23:00:00",AE149+AF149)</f>
        <v>0.002731481481481482</v>
      </c>
      <c r="AH149" s="76">
        <f>MIN(AG149:AG150)</f>
        <v>0.0023495370370370393</v>
      </c>
      <c r="AI149" s="89">
        <f>RANK(AH149,$AH$3:$AH$170,1)</f>
        <v>74</v>
      </c>
    </row>
    <row r="150" spans="1:35" ht="13.5" thickBot="1">
      <c r="A150" s="92"/>
      <c r="B150" s="7"/>
      <c r="C150" s="54"/>
      <c r="D150" s="11">
        <v>2</v>
      </c>
      <c r="E150" s="15">
        <v>0.07604166666666666</v>
      </c>
      <c r="F150" s="29"/>
      <c r="G150" s="32"/>
      <c r="H150" s="29"/>
      <c r="I150" s="32"/>
      <c r="J150" s="29"/>
      <c r="K150" s="32"/>
      <c r="L150" s="29"/>
      <c r="M150" s="32"/>
      <c r="N150" s="29"/>
      <c r="O150" s="32">
        <v>5</v>
      </c>
      <c r="P150" s="29">
        <v>5</v>
      </c>
      <c r="Q150" s="32"/>
      <c r="R150" s="29"/>
      <c r="S150" s="32"/>
      <c r="T150" s="29">
        <v>5</v>
      </c>
      <c r="U150" s="32"/>
      <c r="V150" s="29"/>
      <c r="W150" s="32"/>
      <c r="X150" s="29"/>
      <c r="Y150" s="32"/>
      <c r="Z150" s="29"/>
      <c r="AA150" s="32"/>
      <c r="AB150" s="29"/>
      <c r="AC150" s="32"/>
      <c r="AD150" s="17">
        <v>0.07821759259259259</v>
      </c>
      <c r="AE150" s="23">
        <f>AD150-E150</f>
        <v>0.0021759259259259284</v>
      </c>
      <c r="AF150" s="27">
        <f>TIME(,,SUM(F150:AC150))</f>
        <v>0.00017361111111111112</v>
      </c>
      <c r="AG150" s="37">
        <f>IF(AD150=0,"23:00:00",AE150+AF150)</f>
        <v>0.0023495370370370393</v>
      </c>
      <c r="AH150" s="75"/>
      <c r="AI150" s="90">
        <f>AI149</f>
        <v>74</v>
      </c>
    </row>
    <row r="151" spans="1:35" ht="13.5" thickBot="1">
      <c r="A151" s="91">
        <v>46</v>
      </c>
      <c r="B151" s="6" t="s">
        <v>132</v>
      </c>
      <c r="C151" s="53"/>
      <c r="D151" s="10">
        <v>1</v>
      </c>
      <c r="E151" s="14">
        <v>0.019444444444444445</v>
      </c>
      <c r="F151" s="28">
        <v>5</v>
      </c>
      <c r="G151" s="31"/>
      <c r="H151" s="28"/>
      <c r="I151" s="31">
        <v>5</v>
      </c>
      <c r="J151" s="28"/>
      <c r="K151" s="31"/>
      <c r="L151" s="28"/>
      <c r="M151" s="31"/>
      <c r="N151" s="28"/>
      <c r="O151" s="31">
        <v>5</v>
      </c>
      <c r="P151" s="28">
        <v>5</v>
      </c>
      <c r="Q151" s="31"/>
      <c r="R151" s="28"/>
      <c r="S151" s="31"/>
      <c r="T151" s="28"/>
      <c r="U151" s="31">
        <v>50</v>
      </c>
      <c r="V151" s="28"/>
      <c r="W151" s="31">
        <v>50</v>
      </c>
      <c r="X151" s="28">
        <v>50</v>
      </c>
      <c r="Y151" s="31">
        <v>50</v>
      </c>
      <c r="Z151" s="28"/>
      <c r="AA151" s="31"/>
      <c r="AB151" s="28"/>
      <c r="AC151" s="31"/>
      <c r="AD151" s="17">
        <v>0.021226851851851854</v>
      </c>
      <c r="AE151" s="22">
        <f>AD151-E151</f>
        <v>0.0017824074074074096</v>
      </c>
      <c r="AF151" s="26">
        <f>TIME(,,SUM(F151:AC151))</f>
        <v>0.002546296296296296</v>
      </c>
      <c r="AG151" s="14">
        <f>IF(AD151=0,"23:00:00",AE151+AF151)</f>
        <v>0.004328703703703706</v>
      </c>
      <c r="AH151" s="76">
        <f>MIN(AG151:AG152)</f>
        <v>0.0025347222222222134</v>
      </c>
      <c r="AI151" s="89">
        <f>RANK(AH151,$AH$3:$AH$170,1)</f>
        <v>75</v>
      </c>
    </row>
    <row r="152" spans="1:35" ht="15" customHeight="1" thickBot="1">
      <c r="A152" s="92"/>
      <c r="B152" s="7"/>
      <c r="C152" s="54"/>
      <c r="D152" s="11">
        <v>2</v>
      </c>
      <c r="E152" s="15">
        <v>0.061111111111111116</v>
      </c>
      <c r="F152" s="29">
        <v>5</v>
      </c>
      <c r="G152" s="32">
        <v>5</v>
      </c>
      <c r="H152" s="29"/>
      <c r="I152" s="32"/>
      <c r="J152" s="29"/>
      <c r="K152" s="32"/>
      <c r="L152" s="29"/>
      <c r="M152" s="32"/>
      <c r="N152" s="29"/>
      <c r="O152" s="32"/>
      <c r="P152" s="29"/>
      <c r="Q152" s="32">
        <v>5</v>
      </c>
      <c r="R152" s="29">
        <v>5</v>
      </c>
      <c r="S152" s="32">
        <v>5</v>
      </c>
      <c r="T152" s="29"/>
      <c r="U152" s="32">
        <v>5</v>
      </c>
      <c r="V152" s="29">
        <v>5</v>
      </c>
      <c r="W152" s="32">
        <v>5</v>
      </c>
      <c r="X152" s="29">
        <v>5</v>
      </c>
      <c r="Y152" s="32">
        <v>5</v>
      </c>
      <c r="Z152" s="29"/>
      <c r="AA152" s="32"/>
      <c r="AB152" s="29"/>
      <c r="AC152" s="32"/>
      <c r="AD152" s="17">
        <v>0.06306712962962963</v>
      </c>
      <c r="AE152" s="23">
        <f>AD152-E152</f>
        <v>0.0019560185185185097</v>
      </c>
      <c r="AF152" s="27">
        <f>TIME(,,SUM(F152:AC152))</f>
        <v>0.0005787037037037038</v>
      </c>
      <c r="AG152" s="37">
        <f>IF(AD152=0,"23:00:00",AE152+AF152)</f>
        <v>0.0025347222222222134</v>
      </c>
      <c r="AH152" s="75"/>
      <c r="AI152" s="90">
        <f>AI151</f>
        <v>75</v>
      </c>
    </row>
    <row r="153" spans="1:35" ht="13.5" thickBot="1">
      <c r="A153" s="91">
        <v>7</v>
      </c>
      <c r="B153" s="6" t="s">
        <v>138</v>
      </c>
      <c r="C153" s="53"/>
      <c r="D153" s="10">
        <v>1</v>
      </c>
      <c r="E153" s="14">
        <v>0.02048611111111111</v>
      </c>
      <c r="F153" s="28">
        <v>5</v>
      </c>
      <c r="G153" s="31"/>
      <c r="H153" s="28"/>
      <c r="I153" s="31"/>
      <c r="J153" s="28"/>
      <c r="K153" s="31"/>
      <c r="L153" s="28"/>
      <c r="M153" s="31"/>
      <c r="N153" s="28">
        <v>5</v>
      </c>
      <c r="O153" s="31">
        <v>5</v>
      </c>
      <c r="P153" s="28"/>
      <c r="Q153" s="31"/>
      <c r="R153" s="28"/>
      <c r="S153" s="31"/>
      <c r="T153" s="28">
        <v>5</v>
      </c>
      <c r="U153" s="31">
        <v>5</v>
      </c>
      <c r="V153" s="28"/>
      <c r="W153" s="31"/>
      <c r="X153" s="28">
        <v>5</v>
      </c>
      <c r="Y153" s="31">
        <v>50</v>
      </c>
      <c r="Z153" s="28"/>
      <c r="AA153" s="31"/>
      <c r="AB153" s="28"/>
      <c r="AC153" s="31"/>
      <c r="AD153" s="17">
        <v>0.022303240740740738</v>
      </c>
      <c r="AE153" s="22">
        <f>AD153-E153</f>
        <v>0.0018171296296296269</v>
      </c>
      <c r="AF153" s="26">
        <f>TIME(,,SUM(F153:AC153))</f>
        <v>0.0009259259259259259</v>
      </c>
      <c r="AG153" s="14">
        <f>IF(AD153=0,"23:00:00",AE153+AF153)</f>
        <v>0.002743055555555553</v>
      </c>
      <c r="AH153" s="76">
        <f>MIN(AG153:AG154)</f>
        <v>0.002743055555555553</v>
      </c>
      <c r="AI153" s="89">
        <f>RANK(AH153,$AH$3:$AH$170,1)</f>
        <v>76</v>
      </c>
    </row>
    <row r="154" spans="1:35" ht="13.5" thickBot="1">
      <c r="A154" s="92"/>
      <c r="B154" s="7"/>
      <c r="C154" s="54"/>
      <c r="D154" s="11">
        <v>2</v>
      </c>
      <c r="E154" s="15">
        <v>0.06284722222222222</v>
      </c>
      <c r="F154" s="29">
        <v>5</v>
      </c>
      <c r="G154" s="32"/>
      <c r="H154" s="29"/>
      <c r="I154" s="32"/>
      <c r="J154" s="29"/>
      <c r="K154" s="32"/>
      <c r="L154" s="29"/>
      <c r="M154" s="32">
        <v>5</v>
      </c>
      <c r="N154" s="29"/>
      <c r="O154" s="32">
        <v>5</v>
      </c>
      <c r="P154" s="29"/>
      <c r="Q154" s="32"/>
      <c r="R154" s="29">
        <v>5</v>
      </c>
      <c r="S154" s="32"/>
      <c r="T154" s="29">
        <v>5</v>
      </c>
      <c r="U154" s="32">
        <v>50</v>
      </c>
      <c r="V154" s="29"/>
      <c r="W154" s="32"/>
      <c r="X154" s="29"/>
      <c r="Y154" s="32">
        <v>5</v>
      </c>
      <c r="Z154" s="29"/>
      <c r="AA154" s="32"/>
      <c r="AB154" s="29"/>
      <c r="AC154" s="32"/>
      <c r="AD154" s="17">
        <v>0.06474537037037037</v>
      </c>
      <c r="AE154" s="23">
        <f>AD154-E154</f>
        <v>0.0018981481481481488</v>
      </c>
      <c r="AF154" s="27">
        <f>TIME(,,SUM(F154:AC154))</f>
        <v>0.0009259259259259259</v>
      </c>
      <c r="AG154" s="37">
        <f>IF(AD154=0,"23:00:00",AE154+AF154)</f>
        <v>0.0028240740740740748</v>
      </c>
      <c r="AH154" s="75"/>
      <c r="AI154" s="90">
        <f>AI153</f>
        <v>76</v>
      </c>
    </row>
    <row r="155" spans="1:35" ht="13.5" thickBot="1">
      <c r="A155" s="91">
        <v>60</v>
      </c>
      <c r="B155" s="6" t="s">
        <v>181</v>
      </c>
      <c r="C155" s="53"/>
      <c r="D155" s="10">
        <v>1</v>
      </c>
      <c r="E155" s="14">
        <v>0.03993055555555556</v>
      </c>
      <c r="F155" s="28">
        <v>5</v>
      </c>
      <c r="G155" s="31"/>
      <c r="H155" s="28"/>
      <c r="I155" s="31"/>
      <c r="J155" s="28"/>
      <c r="K155" s="31"/>
      <c r="L155" s="28"/>
      <c r="M155" s="31"/>
      <c r="N155" s="28">
        <v>5</v>
      </c>
      <c r="O155" s="31"/>
      <c r="P155" s="28"/>
      <c r="Q155" s="31"/>
      <c r="R155" s="28"/>
      <c r="S155" s="31"/>
      <c r="T155" s="28"/>
      <c r="U155" s="31">
        <v>50</v>
      </c>
      <c r="V155" s="28"/>
      <c r="W155" s="31"/>
      <c r="X155" s="28"/>
      <c r="Y155" s="31">
        <v>5</v>
      </c>
      <c r="Z155" s="28"/>
      <c r="AA155" s="31"/>
      <c r="AB155" s="28"/>
      <c r="AC155" s="31"/>
      <c r="AD155" s="17">
        <v>0.041990740740740745</v>
      </c>
      <c r="AE155" s="22">
        <f>AD155-E155</f>
        <v>0.0020601851851851857</v>
      </c>
      <c r="AF155" s="26">
        <f>TIME(,,SUM(F155:AC155))</f>
        <v>0.0007523148148148147</v>
      </c>
      <c r="AG155" s="14">
        <f>IF(AD155=0,"23:00:00",AE155+AF155)</f>
        <v>0.0028125000000000003</v>
      </c>
      <c r="AH155" s="76">
        <f>MIN(AG155:AG156)</f>
        <v>0.0028125000000000003</v>
      </c>
      <c r="AI155" s="89">
        <f>RANK(AH155,$AH$3:$AH$170,1)</f>
        <v>77</v>
      </c>
    </row>
    <row r="156" spans="1:35" ht="13.5" thickBot="1">
      <c r="A156" s="92"/>
      <c r="B156" s="7"/>
      <c r="C156" s="54"/>
      <c r="D156" s="11">
        <v>2</v>
      </c>
      <c r="E156" s="15">
        <v>0.0875</v>
      </c>
      <c r="F156" s="29"/>
      <c r="G156" s="32"/>
      <c r="H156" s="29"/>
      <c r="I156" s="32"/>
      <c r="J156" s="29">
        <v>5</v>
      </c>
      <c r="K156" s="32"/>
      <c r="L156" s="29"/>
      <c r="M156" s="32">
        <v>5</v>
      </c>
      <c r="N156" s="29"/>
      <c r="O156" s="32">
        <v>5</v>
      </c>
      <c r="P156" s="29"/>
      <c r="Q156" s="32"/>
      <c r="R156" s="29"/>
      <c r="S156" s="32"/>
      <c r="T156" s="29"/>
      <c r="U156" s="32">
        <v>50</v>
      </c>
      <c r="V156" s="29"/>
      <c r="W156" s="32"/>
      <c r="X156" s="29"/>
      <c r="Y156" s="32">
        <v>5</v>
      </c>
      <c r="Z156" s="29"/>
      <c r="AA156" s="32"/>
      <c r="AB156" s="29"/>
      <c r="AC156" s="32"/>
      <c r="AD156" s="17">
        <v>0.0895949074074074</v>
      </c>
      <c r="AE156" s="23">
        <f>AD156-E156</f>
        <v>0.0020949074074074064</v>
      </c>
      <c r="AF156" s="27">
        <f>TIME(,,SUM(F156:AC156))</f>
        <v>0.0008101851851851852</v>
      </c>
      <c r="AG156" s="37">
        <f>IF(AD156=0,"23:00:00",AE156+AF156)</f>
        <v>0.0029050925925925915</v>
      </c>
      <c r="AH156" s="75"/>
      <c r="AI156" s="90">
        <f>AI155</f>
        <v>77</v>
      </c>
    </row>
    <row r="157" spans="1:35" ht="13.5" thickBot="1">
      <c r="A157" s="91">
        <v>37</v>
      </c>
      <c r="B157" s="6" t="s">
        <v>101</v>
      </c>
      <c r="C157" s="53"/>
      <c r="D157" s="10">
        <v>1</v>
      </c>
      <c r="E157" s="14">
        <v>0.0042824074074074075</v>
      </c>
      <c r="F157" s="28"/>
      <c r="G157" s="31"/>
      <c r="H157" s="28"/>
      <c r="I157" s="31"/>
      <c r="J157" s="28"/>
      <c r="K157" s="31">
        <v>5</v>
      </c>
      <c r="L157" s="28"/>
      <c r="M157" s="31"/>
      <c r="N157" s="28">
        <v>5</v>
      </c>
      <c r="O157" s="31">
        <v>5</v>
      </c>
      <c r="P157" s="28"/>
      <c r="Q157" s="31"/>
      <c r="R157" s="28"/>
      <c r="S157" s="31"/>
      <c r="T157" s="28"/>
      <c r="U157" s="31">
        <v>5</v>
      </c>
      <c r="V157" s="28">
        <v>5</v>
      </c>
      <c r="W157" s="31"/>
      <c r="X157" s="28">
        <v>50</v>
      </c>
      <c r="Y157" s="31">
        <v>50</v>
      </c>
      <c r="Z157" s="28"/>
      <c r="AA157" s="31"/>
      <c r="AB157" s="28"/>
      <c r="AC157" s="31"/>
      <c r="AD157" s="17">
        <v>0.006921296296296297</v>
      </c>
      <c r="AE157" s="22">
        <f>AD157-E157</f>
        <v>0.0026388888888888894</v>
      </c>
      <c r="AF157" s="26">
        <f>TIME(,,SUM(F157:AC157))</f>
        <v>0.0014467592592592594</v>
      </c>
      <c r="AG157" s="14">
        <f>IF(AD157=0,"23:00:00",AE157+AF157)</f>
        <v>0.004085648148148149</v>
      </c>
      <c r="AH157" s="76">
        <f>MIN(AG157:AG158)</f>
        <v>0.0028240740740740765</v>
      </c>
      <c r="AI157" s="89">
        <f>RANK(AH157,$AH$3:$AH$170,1)</f>
        <v>78</v>
      </c>
    </row>
    <row r="158" spans="1:35" ht="13.5" thickBot="1">
      <c r="A158" s="92"/>
      <c r="B158" s="7"/>
      <c r="C158" s="54"/>
      <c r="D158" s="11">
        <v>2</v>
      </c>
      <c r="E158" s="15">
        <v>0.04375</v>
      </c>
      <c r="F158" s="29"/>
      <c r="G158" s="32">
        <v>5</v>
      </c>
      <c r="H158" s="29"/>
      <c r="I158" s="32">
        <v>50</v>
      </c>
      <c r="J158" s="29"/>
      <c r="K158" s="32"/>
      <c r="L158" s="29"/>
      <c r="M158" s="32"/>
      <c r="N158" s="29"/>
      <c r="O158" s="32"/>
      <c r="P158" s="29"/>
      <c r="Q158" s="32"/>
      <c r="R158" s="29"/>
      <c r="S158" s="32"/>
      <c r="T158" s="29"/>
      <c r="U158" s="32">
        <v>5</v>
      </c>
      <c r="V158" s="29"/>
      <c r="W158" s="32"/>
      <c r="X158" s="29">
        <v>5</v>
      </c>
      <c r="Y158" s="32">
        <v>5</v>
      </c>
      <c r="Z158" s="29"/>
      <c r="AA158" s="32"/>
      <c r="AB158" s="29"/>
      <c r="AC158" s="32"/>
      <c r="AD158" s="17">
        <v>0.04576388888888889</v>
      </c>
      <c r="AE158" s="23">
        <f>AD158-E158</f>
        <v>0.0020138888888888914</v>
      </c>
      <c r="AF158" s="27">
        <f>TIME(,,SUM(F158:AC158))</f>
        <v>0.0008101851851851852</v>
      </c>
      <c r="AG158" s="37">
        <f>IF(AD158=0,"23:00:00",AE158+AF158)</f>
        <v>0.0028240740740740765</v>
      </c>
      <c r="AH158" s="75"/>
      <c r="AI158" s="90">
        <f>AI157</f>
        <v>78</v>
      </c>
    </row>
    <row r="159" spans="1:35" ht="13.5" thickBot="1">
      <c r="A159" s="91">
        <v>64</v>
      </c>
      <c r="B159" s="6" t="s">
        <v>126</v>
      </c>
      <c r="C159" s="53"/>
      <c r="D159" s="10">
        <v>1</v>
      </c>
      <c r="E159" s="14">
        <v>0.02534722222222222</v>
      </c>
      <c r="F159" s="28"/>
      <c r="G159" s="31"/>
      <c r="H159" s="28"/>
      <c r="I159" s="31">
        <v>5</v>
      </c>
      <c r="J159" s="28"/>
      <c r="K159" s="31">
        <v>5</v>
      </c>
      <c r="L159" s="28">
        <v>5</v>
      </c>
      <c r="M159" s="31"/>
      <c r="N159" s="28"/>
      <c r="O159" s="31"/>
      <c r="P159" s="28"/>
      <c r="Q159" s="31"/>
      <c r="R159" s="28"/>
      <c r="S159" s="31"/>
      <c r="T159" s="28"/>
      <c r="U159" s="31">
        <v>50</v>
      </c>
      <c r="V159" s="28">
        <v>50</v>
      </c>
      <c r="W159" s="31">
        <v>50</v>
      </c>
      <c r="X159" s="28">
        <v>50</v>
      </c>
      <c r="Y159" s="31">
        <v>5</v>
      </c>
      <c r="Z159" s="28"/>
      <c r="AA159" s="31"/>
      <c r="AB159" s="28"/>
      <c r="AC159" s="31"/>
      <c r="AD159" s="17">
        <v>0.027418981481481485</v>
      </c>
      <c r="AE159" s="22">
        <f>AD159-E159</f>
        <v>0.0020717592592592662</v>
      </c>
      <c r="AF159" s="26">
        <f>TIME(,,SUM(F159:AC159))</f>
        <v>0.002546296296296296</v>
      </c>
      <c r="AG159" s="14">
        <f>IF(AD159=0,"23:00:00",AE159+AF159)</f>
        <v>0.004618055555555563</v>
      </c>
      <c r="AH159" s="76">
        <f>MIN(AG159:AG160)</f>
        <v>0.0040740740740740616</v>
      </c>
      <c r="AI159" s="89">
        <f>RANK(AH159,$AH$3:$AH$170,1)</f>
        <v>79</v>
      </c>
    </row>
    <row r="160" spans="1:35" ht="13.5" thickBot="1">
      <c r="A160" s="92"/>
      <c r="B160" s="7"/>
      <c r="C160" s="54"/>
      <c r="D160" s="11">
        <v>2</v>
      </c>
      <c r="E160" s="15">
        <v>0.06493055555555556</v>
      </c>
      <c r="F160" s="29"/>
      <c r="G160" s="32"/>
      <c r="H160" s="29"/>
      <c r="I160" s="32"/>
      <c r="J160" s="29"/>
      <c r="K160" s="32">
        <v>5</v>
      </c>
      <c r="L160" s="29"/>
      <c r="M160" s="32"/>
      <c r="N160" s="29"/>
      <c r="O160" s="32">
        <v>5</v>
      </c>
      <c r="P160" s="29">
        <v>5</v>
      </c>
      <c r="Q160" s="32">
        <v>5</v>
      </c>
      <c r="R160" s="29"/>
      <c r="S160" s="32"/>
      <c r="T160" s="29"/>
      <c r="U160" s="32"/>
      <c r="V160" s="29">
        <v>50</v>
      </c>
      <c r="W160" s="32">
        <v>50</v>
      </c>
      <c r="X160" s="29">
        <v>5</v>
      </c>
      <c r="Y160" s="32">
        <v>50</v>
      </c>
      <c r="Z160" s="29"/>
      <c r="AA160" s="32"/>
      <c r="AB160" s="29"/>
      <c r="AC160" s="32"/>
      <c r="AD160" s="17">
        <v>0.06697916666666666</v>
      </c>
      <c r="AE160" s="23">
        <f>AD160-E160</f>
        <v>0.0020486111111110983</v>
      </c>
      <c r="AF160" s="27">
        <f>TIME(,,SUM(F160:AC160))</f>
        <v>0.002025462962962963</v>
      </c>
      <c r="AG160" s="37">
        <f>IF(AD160=0,"23:00:00",AE160+AF160)</f>
        <v>0.0040740740740740616</v>
      </c>
      <c r="AH160" s="75"/>
      <c r="AI160" s="90">
        <f>AI159</f>
        <v>79</v>
      </c>
    </row>
    <row r="161" spans="1:35" ht="13.5" thickBot="1">
      <c r="A161" s="91">
        <v>48</v>
      </c>
      <c r="B161" s="6" t="s">
        <v>162</v>
      </c>
      <c r="C161" s="53"/>
      <c r="D161" s="10">
        <v>1</v>
      </c>
      <c r="E161" s="14">
        <v>0.034722222222222224</v>
      </c>
      <c r="F161" s="28"/>
      <c r="G161" s="31">
        <v>5</v>
      </c>
      <c r="H161" s="28"/>
      <c r="I161" s="31">
        <v>5</v>
      </c>
      <c r="J161" s="28">
        <v>5</v>
      </c>
      <c r="K161" s="31"/>
      <c r="L161" s="28">
        <v>5</v>
      </c>
      <c r="M161" s="31"/>
      <c r="N161" s="28"/>
      <c r="O161" s="31">
        <v>5</v>
      </c>
      <c r="P161" s="28"/>
      <c r="Q161" s="31"/>
      <c r="R161" s="28"/>
      <c r="S161" s="31"/>
      <c r="T161" s="28">
        <v>50</v>
      </c>
      <c r="U161" s="31">
        <v>50</v>
      </c>
      <c r="V161" s="28">
        <v>50</v>
      </c>
      <c r="W161" s="31">
        <v>50</v>
      </c>
      <c r="X161" s="28">
        <v>50</v>
      </c>
      <c r="Y161" s="31">
        <v>5</v>
      </c>
      <c r="Z161" s="28"/>
      <c r="AA161" s="31"/>
      <c r="AB161" s="28"/>
      <c r="AC161" s="31"/>
      <c r="AD161" s="17">
        <v>0.03638888888888889</v>
      </c>
      <c r="AE161" s="22">
        <f>AD161-E161</f>
        <v>0.0016666666666666635</v>
      </c>
      <c r="AF161" s="26">
        <f>TIME(,,SUM(F161:AC161))</f>
        <v>0.0032407407407407406</v>
      </c>
      <c r="AG161" s="14">
        <f>IF(AD161=0,"23:00:00",AE161+AF161)</f>
        <v>0.004907407407407404</v>
      </c>
      <c r="AH161" s="76">
        <f>MIN(AG161:AG162)</f>
        <v>0.004907407407407404</v>
      </c>
      <c r="AI161" s="89">
        <f>RANK(AH161,$AH$3:$AH$170,1)</f>
        <v>80</v>
      </c>
    </row>
    <row r="162" spans="1:35" ht="13.5" thickBot="1">
      <c r="A162" s="92"/>
      <c r="B162" s="7"/>
      <c r="C162" s="54"/>
      <c r="D162" s="11">
        <v>2</v>
      </c>
      <c r="E162" s="15">
        <v>0.08090277777777778</v>
      </c>
      <c r="F162" s="29"/>
      <c r="G162" s="32">
        <v>5</v>
      </c>
      <c r="H162" s="29">
        <v>5</v>
      </c>
      <c r="I162" s="32"/>
      <c r="J162" s="29"/>
      <c r="K162" s="32"/>
      <c r="L162" s="29"/>
      <c r="M162" s="32"/>
      <c r="N162" s="29"/>
      <c r="O162" s="32"/>
      <c r="P162" s="29"/>
      <c r="Q162" s="32"/>
      <c r="R162" s="29"/>
      <c r="S162" s="32">
        <v>5</v>
      </c>
      <c r="T162" s="29"/>
      <c r="U162" s="32"/>
      <c r="V162" s="29">
        <v>5</v>
      </c>
      <c r="W162" s="32">
        <v>5</v>
      </c>
      <c r="X162" s="29">
        <v>50</v>
      </c>
      <c r="Y162" s="32">
        <v>50</v>
      </c>
      <c r="Z162" s="29"/>
      <c r="AA162" s="32"/>
      <c r="AB162" s="29"/>
      <c r="AC162" s="32"/>
      <c r="AD162" s="17">
        <v>0.9583333333333334</v>
      </c>
      <c r="AE162" s="23">
        <f>AD162-E162</f>
        <v>0.8774305555555556</v>
      </c>
      <c r="AF162" s="27">
        <f>TIME(,,SUM(F162:AC162))</f>
        <v>0.0014467592592592594</v>
      </c>
      <c r="AG162" s="37">
        <f>IF(AD162=0,"23:00:00",AE162+AF162)</f>
        <v>0.8788773148148149</v>
      </c>
      <c r="AH162" s="75"/>
      <c r="AI162" s="90">
        <f>AI161</f>
        <v>80</v>
      </c>
    </row>
    <row r="163" spans="1:35" ht="13.5" thickBot="1">
      <c r="A163" s="91">
        <v>77</v>
      </c>
      <c r="B163" s="44" t="s">
        <v>168</v>
      </c>
      <c r="C163" s="53"/>
      <c r="D163" s="10">
        <v>1</v>
      </c>
      <c r="E163" s="14">
        <v>0.028125</v>
      </c>
      <c r="F163" s="28">
        <v>5</v>
      </c>
      <c r="G163" s="31">
        <v>50</v>
      </c>
      <c r="H163" s="28">
        <v>50</v>
      </c>
      <c r="I163" s="31">
        <v>50</v>
      </c>
      <c r="J163" s="28">
        <v>50</v>
      </c>
      <c r="K163" s="31">
        <v>50</v>
      </c>
      <c r="L163" s="28">
        <v>50</v>
      </c>
      <c r="M163" s="31">
        <v>50</v>
      </c>
      <c r="N163" s="28">
        <v>50</v>
      </c>
      <c r="O163" s="31">
        <v>50</v>
      </c>
      <c r="P163" s="28">
        <v>50</v>
      </c>
      <c r="Q163" s="31">
        <v>50</v>
      </c>
      <c r="R163" s="28">
        <v>50</v>
      </c>
      <c r="S163" s="31">
        <v>50</v>
      </c>
      <c r="T163" s="28">
        <v>50</v>
      </c>
      <c r="U163" s="31">
        <v>50</v>
      </c>
      <c r="V163" s="28">
        <v>50</v>
      </c>
      <c r="W163" s="31">
        <v>50</v>
      </c>
      <c r="X163" s="28">
        <v>50</v>
      </c>
      <c r="Y163" s="31">
        <v>50</v>
      </c>
      <c r="Z163" s="28">
        <v>50</v>
      </c>
      <c r="AA163" s="31">
        <v>50</v>
      </c>
      <c r="AB163" s="28">
        <v>50</v>
      </c>
      <c r="AC163" s="31"/>
      <c r="AD163" s="17">
        <v>0.9583333333333334</v>
      </c>
      <c r="AE163" s="22">
        <f>AD163-E163</f>
        <v>0.9302083333333334</v>
      </c>
      <c r="AF163" s="26">
        <f>TIME(,,SUM(F163:AC163))</f>
        <v>0.012789351851851852</v>
      </c>
      <c r="AG163" s="14">
        <f>IF(AD163=0,"23:00:00",AE163+AF163)</f>
        <v>0.9429976851851852</v>
      </c>
      <c r="AH163" s="76">
        <f>MIN(AG163:AG164)</f>
        <v>0.9429976851851852</v>
      </c>
      <c r="AI163" s="89">
        <f>RANK(AH163,$AH$3:$AH$170,1)</f>
        <v>81</v>
      </c>
    </row>
    <row r="164" spans="1:35" ht="13.5" thickBot="1">
      <c r="A164" s="92"/>
      <c r="B164" s="97"/>
      <c r="C164" s="54"/>
      <c r="D164" s="68">
        <v>2</v>
      </c>
      <c r="E164" s="69"/>
      <c r="F164" s="70"/>
      <c r="G164" s="71"/>
      <c r="H164" s="70"/>
      <c r="I164" s="71"/>
      <c r="J164" s="70"/>
      <c r="K164" s="71"/>
      <c r="L164" s="70"/>
      <c r="M164" s="71"/>
      <c r="N164" s="70"/>
      <c r="O164" s="71"/>
      <c r="P164" s="70"/>
      <c r="Q164" s="71"/>
      <c r="R164" s="70"/>
      <c r="S164" s="71"/>
      <c r="T164" s="70"/>
      <c r="U164" s="71"/>
      <c r="V164" s="70"/>
      <c r="W164" s="71"/>
      <c r="X164" s="70"/>
      <c r="Y164" s="71"/>
      <c r="Z164" s="70"/>
      <c r="AA164" s="71"/>
      <c r="AB164" s="70"/>
      <c r="AC164" s="71"/>
      <c r="AD164" s="62">
        <v>0.9583333333333334</v>
      </c>
      <c r="AE164" s="72">
        <f>AD164-E164</f>
        <v>0.9583333333333334</v>
      </c>
      <c r="AF164" s="73">
        <f>TIME(,,SUM(F164:AC164))</f>
        <v>0</v>
      </c>
      <c r="AG164" s="74">
        <f>IF(AD164=0,"23:00:00",AE164+AF164)</f>
        <v>0.9583333333333334</v>
      </c>
      <c r="AH164" s="75"/>
      <c r="AI164" s="90">
        <f>AI163</f>
        <v>81</v>
      </c>
    </row>
    <row r="165" spans="1:35" ht="13.5" thickBot="1">
      <c r="A165" s="93">
        <v>72</v>
      </c>
      <c r="B165" s="56" t="s">
        <v>133</v>
      </c>
      <c r="C165" s="57"/>
      <c r="D165" s="58">
        <v>1</v>
      </c>
      <c r="E165" s="59"/>
      <c r="F165" s="60"/>
      <c r="G165" s="61"/>
      <c r="H165" s="60"/>
      <c r="I165" s="61"/>
      <c r="J165" s="60"/>
      <c r="K165" s="61"/>
      <c r="L165" s="60"/>
      <c r="M165" s="61"/>
      <c r="N165" s="60"/>
      <c r="O165" s="61"/>
      <c r="P165" s="60"/>
      <c r="Q165" s="61"/>
      <c r="R165" s="60"/>
      <c r="S165" s="61"/>
      <c r="T165" s="60"/>
      <c r="U165" s="61"/>
      <c r="V165" s="60"/>
      <c r="W165" s="61"/>
      <c r="X165" s="60"/>
      <c r="Y165" s="61"/>
      <c r="Z165" s="60"/>
      <c r="AA165" s="61"/>
      <c r="AB165" s="60"/>
      <c r="AC165" s="61"/>
      <c r="AD165" s="62">
        <v>0.9583333333333334</v>
      </c>
      <c r="AE165" s="63">
        <f>AD165-E165</f>
        <v>0.9583333333333334</v>
      </c>
      <c r="AF165" s="64">
        <f>TIME(,,SUM(F165:AC165))</f>
        <v>0</v>
      </c>
      <c r="AG165" s="59">
        <f>IF(AD165=0,"23:00:00",AE165+AF165)</f>
        <v>0.9583333333333334</v>
      </c>
      <c r="AH165" s="77">
        <f>MIN(AG165:AG166)</f>
        <v>0.9583333333333334</v>
      </c>
      <c r="AI165" s="89">
        <f>RANK(AH165,$AH$3:$AH$170,1)</f>
        <v>82</v>
      </c>
    </row>
    <row r="166" spans="1:35" ht="13.5" thickBot="1">
      <c r="A166" s="94"/>
      <c r="B166" s="66"/>
      <c r="C166" s="67"/>
      <c r="D166" s="68">
        <v>2</v>
      </c>
      <c r="E166" s="69"/>
      <c r="F166" s="70"/>
      <c r="G166" s="71"/>
      <c r="H166" s="70"/>
      <c r="I166" s="71"/>
      <c r="J166" s="70"/>
      <c r="K166" s="71"/>
      <c r="L166" s="70"/>
      <c r="M166" s="71"/>
      <c r="N166" s="70"/>
      <c r="O166" s="71"/>
      <c r="P166" s="70"/>
      <c r="Q166" s="71"/>
      <c r="R166" s="70"/>
      <c r="S166" s="71"/>
      <c r="T166" s="70"/>
      <c r="U166" s="71"/>
      <c r="V166" s="70"/>
      <c r="W166" s="71"/>
      <c r="X166" s="70"/>
      <c r="Y166" s="71"/>
      <c r="Z166" s="70"/>
      <c r="AA166" s="71"/>
      <c r="AB166" s="70"/>
      <c r="AC166" s="71"/>
      <c r="AD166" s="62">
        <v>0.9583333333333334</v>
      </c>
      <c r="AE166" s="72">
        <f>AD166-E166</f>
        <v>0.9583333333333334</v>
      </c>
      <c r="AF166" s="73">
        <f>TIME(,,SUM(F166:AC166))</f>
        <v>0</v>
      </c>
      <c r="AG166" s="74">
        <f>IF(AD166=0,"23:00:00",AE166+AF166)</f>
        <v>0.9583333333333334</v>
      </c>
      <c r="AH166" s="78"/>
      <c r="AI166" s="90">
        <f>AI165</f>
        <v>82</v>
      </c>
    </row>
    <row r="167" spans="1:35" ht="13.5" thickBot="1">
      <c r="A167" s="93">
        <v>65</v>
      </c>
      <c r="B167" s="56" t="s">
        <v>128</v>
      </c>
      <c r="C167" s="57"/>
      <c r="D167" s="58">
        <v>1</v>
      </c>
      <c r="E167" s="59"/>
      <c r="F167" s="60"/>
      <c r="G167" s="61"/>
      <c r="H167" s="60"/>
      <c r="I167" s="61"/>
      <c r="J167" s="60"/>
      <c r="K167" s="61"/>
      <c r="L167" s="60"/>
      <c r="M167" s="61"/>
      <c r="N167" s="60"/>
      <c r="O167" s="61"/>
      <c r="P167" s="60"/>
      <c r="Q167" s="61"/>
      <c r="R167" s="60"/>
      <c r="S167" s="61"/>
      <c r="T167" s="60"/>
      <c r="U167" s="61"/>
      <c r="V167" s="60"/>
      <c r="W167" s="61"/>
      <c r="X167" s="60"/>
      <c r="Y167" s="61"/>
      <c r="Z167" s="60"/>
      <c r="AA167" s="61"/>
      <c r="AB167" s="60"/>
      <c r="AC167" s="61"/>
      <c r="AD167" s="62">
        <v>0.9583333333333334</v>
      </c>
      <c r="AE167" s="63">
        <f>AD167-E167</f>
        <v>0.9583333333333334</v>
      </c>
      <c r="AF167" s="64">
        <f>TIME(,,SUM(F167:AC167))</f>
        <v>0</v>
      </c>
      <c r="AG167" s="59">
        <f>IF(AD167=0,"23:00:00",AE167+AF167)</f>
        <v>0.9583333333333334</v>
      </c>
      <c r="AH167" s="77">
        <f>MIN(AG167:AG168)</f>
        <v>0.9583333333333334</v>
      </c>
      <c r="AI167" s="89">
        <f>RANK(AH167,$AH$3:$AH$170,1)</f>
        <v>82</v>
      </c>
    </row>
    <row r="168" spans="1:35" ht="13.5" thickBot="1">
      <c r="A168" s="94"/>
      <c r="B168" s="66"/>
      <c r="C168" s="67"/>
      <c r="D168" s="68">
        <v>2</v>
      </c>
      <c r="E168" s="69"/>
      <c r="F168" s="70"/>
      <c r="G168" s="71"/>
      <c r="H168" s="70"/>
      <c r="I168" s="71"/>
      <c r="J168" s="70"/>
      <c r="K168" s="71"/>
      <c r="L168" s="70"/>
      <c r="M168" s="71"/>
      <c r="N168" s="70"/>
      <c r="O168" s="71"/>
      <c r="P168" s="70"/>
      <c r="Q168" s="71"/>
      <c r="R168" s="70"/>
      <c r="S168" s="71"/>
      <c r="T168" s="70"/>
      <c r="U168" s="71"/>
      <c r="V168" s="70"/>
      <c r="W168" s="71"/>
      <c r="X168" s="70"/>
      <c r="Y168" s="71"/>
      <c r="Z168" s="70"/>
      <c r="AA168" s="71"/>
      <c r="AB168" s="70"/>
      <c r="AC168" s="71"/>
      <c r="AD168" s="62">
        <v>0.9583333333333334</v>
      </c>
      <c r="AE168" s="72">
        <f>AD168-E168</f>
        <v>0.9583333333333334</v>
      </c>
      <c r="AF168" s="73">
        <f>TIME(,,SUM(F168:AC168))</f>
        <v>0</v>
      </c>
      <c r="AG168" s="74">
        <f>IF(AD168=0,"23:00:00",AE168+AF168)</f>
        <v>0.9583333333333334</v>
      </c>
      <c r="AH168" s="78"/>
      <c r="AI168" s="90">
        <f>AI167</f>
        <v>82</v>
      </c>
    </row>
    <row r="169" spans="1:35" ht="13.5" thickBot="1">
      <c r="A169" s="93">
        <v>47</v>
      </c>
      <c r="B169" s="56" t="s">
        <v>129</v>
      </c>
      <c r="C169" s="57"/>
      <c r="D169" s="58">
        <v>1</v>
      </c>
      <c r="E169" s="59"/>
      <c r="F169" s="60"/>
      <c r="G169" s="61"/>
      <c r="H169" s="60"/>
      <c r="I169" s="61"/>
      <c r="J169" s="60"/>
      <c r="K169" s="61"/>
      <c r="L169" s="60"/>
      <c r="M169" s="61"/>
      <c r="N169" s="60"/>
      <c r="O169" s="61"/>
      <c r="P169" s="60"/>
      <c r="Q169" s="61"/>
      <c r="R169" s="60"/>
      <c r="S169" s="61"/>
      <c r="T169" s="60"/>
      <c r="U169" s="61"/>
      <c r="V169" s="60"/>
      <c r="W169" s="61"/>
      <c r="X169" s="60"/>
      <c r="Y169" s="61"/>
      <c r="Z169" s="60"/>
      <c r="AA169" s="61"/>
      <c r="AB169" s="60"/>
      <c r="AC169" s="61"/>
      <c r="AD169" s="62">
        <v>0.9583333333333334</v>
      </c>
      <c r="AE169" s="63">
        <f>AD169-E169</f>
        <v>0.9583333333333334</v>
      </c>
      <c r="AF169" s="64">
        <f>TIME(,,SUM(F169:AC169))</f>
        <v>0</v>
      </c>
      <c r="AG169" s="59">
        <f>IF(AD169=0,"23:00:00",AE169+AF169)</f>
        <v>0.9583333333333334</v>
      </c>
      <c r="AH169" s="77">
        <f>MIN(AG169:AG170)</f>
        <v>0.9583333333333334</v>
      </c>
      <c r="AI169" s="89">
        <f>RANK(AH169,$AH$3:$AH$170,1)</f>
        <v>82</v>
      </c>
    </row>
    <row r="170" spans="1:35" ht="13.5" thickBot="1">
      <c r="A170" s="94"/>
      <c r="B170" s="66"/>
      <c r="C170" s="67"/>
      <c r="D170" s="68">
        <v>2</v>
      </c>
      <c r="E170" s="59"/>
      <c r="F170" s="70"/>
      <c r="G170" s="71"/>
      <c r="H170" s="70"/>
      <c r="I170" s="71"/>
      <c r="J170" s="70"/>
      <c r="K170" s="71"/>
      <c r="L170" s="70"/>
      <c r="M170" s="71"/>
      <c r="N170" s="70"/>
      <c r="O170" s="71"/>
      <c r="P170" s="70"/>
      <c r="Q170" s="71"/>
      <c r="R170" s="70"/>
      <c r="S170" s="71"/>
      <c r="T170" s="70"/>
      <c r="U170" s="71"/>
      <c r="V170" s="70"/>
      <c r="W170" s="71"/>
      <c r="X170" s="70"/>
      <c r="Y170" s="71"/>
      <c r="Z170" s="70"/>
      <c r="AA170" s="71"/>
      <c r="AB170" s="70"/>
      <c r="AC170" s="71"/>
      <c r="AD170" s="62">
        <v>0.9583333333333334</v>
      </c>
      <c r="AE170" s="72">
        <f>AD170-E170</f>
        <v>0.9583333333333334</v>
      </c>
      <c r="AF170" s="73">
        <f>TIME(,,SUM(F170:AC170))</f>
        <v>0</v>
      </c>
      <c r="AG170" s="74">
        <f>IF(AD170=0,"23:00:00",AE170+AF170)</f>
        <v>0.9583333333333334</v>
      </c>
      <c r="AH170" s="78"/>
      <c r="AI170" s="90">
        <f>AI169</f>
        <v>82</v>
      </c>
    </row>
  </sheetData>
  <mergeCells count="1">
    <mergeCell ref="F1:AC1"/>
  </mergeCells>
  <printOptions/>
  <pageMargins left="0.2755905511811024" right="0.2362204724409449" top="0.7874015748031497" bottom="0.1968503937007874" header="0.31496062992125984" footer="0.5118110236220472"/>
  <pageSetup horizontalDpi="600" verticalDpi="600" orientation="landscape" paperSize="9" scale="75" r:id="rId1"/>
  <headerFooter alignWithMargins="0">
    <oddHeader>&amp;L
&amp;D&amp;C&amp;"Arial Cyr,полужирный"&amp;14Открытое Тульское областное лично-командное первенство  по водному туристскому многоборью
«ЗОЛОТАЯ ОСЕНЬ»&amp;R&amp;"Arial Cyr,полужирный"&amp;16К1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I4" sqref="AI4"/>
    </sheetView>
  </sheetViews>
  <sheetFormatPr defaultColWidth="9.00390625" defaultRowHeight="12.75"/>
  <cols>
    <col min="1" max="1" width="6.875" style="1" customWidth="1"/>
    <col min="2" max="2" width="19.37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00390625" style="1" customWidth="1"/>
    <col min="32" max="32" width="7.625" style="19" customWidth="1"/>
    <col min="33" max="33" width="8.00390625" style="1" customWidth="1"/>
    <col min="34" max="34" width="9.125" style="8" customWidth="1"/>
    <col min="35" max="16384" width="9.125" style="1" customWidth="1"/>
  </cols>
  <sheetData>
    <row r="1" spans="1:35" ht="26.25" customHeight="1" thickBot="1">
      <c r="A1" s="2" t="s">
        <v>12</v>
      </c>
      <c r="B1" s="2" t="s">
        <v>0</v>
      </c>
      <c r="C1" s="2"/>
      <c r="D1" s="5"/>
      <c r="E1" s="12"/>
      <c r="F1" s="86" t="s">
        <v>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12"/>
      <c r="AE1" s="20" t="s">
        <v>2</v>
      </c>
      <c r="AF1" s="24" t="s">
        <v>2</v>
      </c>
      <c r="AG1" s="20" t="s">
        <v>4</v>
      </c>
      <c r="AH1" s="2" t="s">
        <v>10</v>
      </c>
      <c r="AI1" s="2" t="s">
        <v>6</v>
      </c>
    </row>
    <row r="2" spans="1:35" ht="26.25" thickBot="1">
      <c r="A2" s="79"/>
      <c r="B2" s="79"/>
      <c r="C2" s="4" t="s">
        <v>13</v>
      </c>
      <c r="D2" s="9" t="s">
        <v>11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9"/>
    </row>
    <row r="3" spans="1:35" ht="12.75">
      <c r="A3" s="91">
        <v>86</v>
      </c>
      <c r="B3" s="6" t="s">
        <v>51</v>
      </c>
      <c r="C3" s="53" t="s">
        <v>13</v>
      </c>
      <c r="D3" s="10">
        <v>1</v>
      </c>
      <c r="E3" s="14">
        <v>0.015972222222222224</v>
      </c>
      <c r="F3" s="28"/>
      <c r="G3" s="31"/>
      <c r="H3" s="28"/>
      <c r="I3" s="31"/>
      <c r="J3" s="28"/>
      <c r="K3" s="31"/>
      <c r="L3" s="28"/>
      <c r="M3" s="31"/>
      <c r="N3" s="28"/>
      <c r="O3" s="31"/>
      <c r="P3" s="28"/>
      <c r="Q3" s="31"/>
      <c r="R3" s="28"/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7">
        <v>0.017361111111111112</v>
      </c>
      <c r="AE3" s="22">
        <f>AD3-E3</f>
        <v>0.0013888888888888874</v>
      </c>
      <c r="AF3" s="26">
        <f>TIME(,,SUM(F3:AC3))</f>
        <v>0</v>
      </c>
      <c r="AG3" s="22">
        <f>AF3+AE3</f>
        <v>0.0013888888888888874</v>
      </c>
      <c r="AH3" s="76">
        <f>MIN(AG3:AG4)</f>
        <v>0.0013541666666666702</v>
      </c>
      <c r="AI3" s="89">
        <f>RANK(AH3,$AH$3:$AH$44,1)</f>
        <v>1</v>
      </c>
    </row>
    <row r="4" spans="1:35" ht="12.75" customHeight="1" thickBot="1">
      <c r="A4" s="92"/>
      <c r="B4" s="7" t="s">
        <v>52</v>
      </c>
      <c r="C4" s="54">
        <v>1</v>
      </c>
      <c r="D4" s="11">
        <v>2</v>
      </c>
      <c r="E4" s="15">
        <v>0.034027777777777775</v>
      </c>
      <c r="F4" s="29"/>
      <c r="G4" s="32"/>
      <c r="H4" s="29"/>
      <c r="I4" s="32"/>
      <c r="J4" s="29"/>
      <c r="K4" s="32"/>
      <c r="L4" s="29"/>
      <c r="M4" s="32"/>
      <c r="N4" s="29"/>
      <c r="O4" s="32"/>
      <c r="P4" s="29"/>
      <c r="Q4" s="32"/>
      <c r="R4" s="29"/>
      <c r="S4" s="32"/>
      <c r="T4" s="29"/>
      <c r="U4" s="32"/>
      <c r="V4" s="29"/>
      <c r="W4" s="32"/>
      <c r="X4" s="29"/>
      <c r="Y4" s="32"/>
      <c r="Z4" s="29"/>
      <c r="AA4" s="32"/>
      <c r="AB4" s="29"/>
      <c r="AC4" s="32"/>
      <c r="AD4" s="18">
        <v>0.035381944444444445</v>
      </c>
      <c r="AE4" s="23">
        <f>AD4-E4</f>
        <v>0.0013541666666666702</v>
      </c>
      <c r="AF4" s="27">
        <f>TIME(,,SUM(F4:AC4))</f>
        <v>0</v>
      </c>
      <c r="AG4" s="23">
        <f>AF4+AE4</f>
        <v>0.0013541666666666702</v>
      </c>
      <c r="AH4" s="75"/>
      <c r="AI4" s="90">
        <f>AI3</f>
        <v>1</v>
      </c>
    </row>
    <row r="5" spans="1:35" ht="12.75">
      <c r="A5" s="91">
        <v>69</v>
      </c>
      <c r="B5" s="6" t="s">
        <v>47</v>
      </c>
      <c r="C5" s="53" t="s">
        <v>13</v>
      </c>
      <c r="D5" s="10">
        <v>1</v>
      </c>
      <c r="E5" s="14">
        <v>0.014583333333333332</v>
      </c>
      <c r="F5" s="28"/>
      <c r="G5" s="31"/>
      <c r="H5" s="28"/>
      <c r="I5" s="31"/>
      <c r="J5" s="28"/>
      <c r="K5" s="31"/>
      <c r="L5" s="28"/>
      <c r="M5" s="31"/>
      <c r="N5" s="28"/>
      <c r="O5" s="31"/>
      <c r="P5" s="28"/>
      <c r="Q5" s="31"/>
      <c r="R5" s="28"/>
      <c r="S5" s="31"/>
      <c r="T5" s="28"/>
      <c r="U5" s="31"/>
      <c r="V5" s="28"/>
      <c r="W5" s="31"/>
      <c r="X5" s="28"/>
      <c r="Y5" s="31"/>
      <c r="Z5" s="28"/>
      <c r="AA5" s="31"/>
      <c r="AB5" s="28"/>
      <c r="AC5" s="31"/>
      <c r="AD5" s="17">
        <v>0.016087962962962964</v>
      </c>
      <c r="AE5" s="22">
        <f>AD5-E5</f>
        <v>0.0015046296296296318</v>
      </c>
      <c r="AF5" s="26">
        <f>TIME(,,SUM(F5:AC5))</f>
        <v>0</v>
      </c>
      <c r="AG5" s="22">
        <f>AF5+AE5</f>
        <v>0.0015046296296296318</v>
      </c>
      <c r="AH5" s="76">
        <f>MIN(AG5:AG6)</f>
        <v>0.0015046296296296266</v>
      </c>
      <c r="AI5" s="89">
        <f>RANK(AH5,$AH$3:$AH$44,1)</f>
        <v>2</v>
      </c>
    </row>
    <row r="6" spans="1:35" ht="13.5" thickBot="1">
      <c r="A6" s="92"/>
      <c r="B6" s="7" t="s">
        <v>48</v>
      </c>
      <c r="C6" s="54">
        <v>1</v>
      </c>
      <c r="D6" s="11">
        <v>2</v>
      </c>
      <c r="E6" s="15">
        <v>0.03263888888888889</v>
      </c>
      <c r="F6" s="29"/>
      <c r="G6" s="32"/>
      <c r="H6" s="29"/>
      <c r="I6" s="32"/>
      <c r="J6" s="29"/>
      <c r="K6" s="32"/>
      <c r="L6" s="29"/>
      <c r="M6" s="32"/>
      <c r="N6" s="29"/>
      <c r="O6" s="32"/>
      <c r="P6" s="29"/>
      <c r="Q6" s="32"/>
      <c r="R6" s="29"/>
      <c r="S6" s="32"/>
      <c r="T6" s="29"/>
      <c r="U6" s="32"/>
      <c r="V6" s="29"/>
      <c r="W6" s="32"/>
      <c r="X6" s="29"/>
      <c r="Y6" s="32"/>
      <c r="Z6" s="29"/>
      <c r="AA6" s="32"/>
      <c r="AB6" s="29"/>
      <c r="AC6" s="32"/>
      <c r="AD6" s="18">
        <v>0.03414351851851852</v>
      </c>
      <c r="AE6" s="23">
        <f>AD6-E6</f>
        <v>0.0015046296296296266</v>
      </c>
      <c r="AF6" s="27">
        <f>TIME(,,SUM(F6:AC6))</f>
        <v>0</v>
      </c>
      <c r="AG6" s="23">
        <f>AF6+AE6</f>
        <v>0.0015046296296296266</v>
      </c>
      <c r="AH6" s="75"/>
      <c r="AI6" s="90">
        <f>AI5</f>
        <v>2</v>
      </c>
    </row>
    <row r="7" spans="1:35" ht="12.75">
      <c r="A7" s="91">
        <v>25</v>
      </c>
      <c r="B7" s="6" t="s">
        <v>49</v>
      </c>
      <c r="C7" s="53" t="s">
        <v>13</v>
      </c>
      <c r="D7" s="10">
        <v>1</v>
      </c>
      <c r="E7" s="14">
        <v>0.015277777777777777</v>
      </c>
      <c r="F7" s="28"/>
      <c r="G7" s="31"/>
      <c r="H7" s="28"/>
      <c r="I7" s="31"/>
      <c r="J7" s="28"/>
      <c r="K7" s="31"/>
      <c r="L7" s="28"/>
      <c r="M7" s="31"/>
      <c r="N7" s="28"/>
      <c r="O7" s="31"/>
      <c r="P7" s="28"/>
      <c r="Q7" s="31"/>
      <c r="R7" s="28"/>
      <c r="S7" s="31"/>
      <c r="T7" s="28"/>
      <c r="U7" s="31"/>
      <c r="V7" s="28"/>
      <c r="W7" s="31"/>
      <c r="X7" s="28"/>
      <c r="Y7" s="31"/>
      <c r="Z7" s="28"/>
      <c r="AA7" s="31"/>
      <c r="AB7" s="28"/>
      <c r="AC7" s="31"/>
      <c r="AD7" s="17">
        <v>0.016793981481481483</v>
      </c>
      <c r="AE7" s="22">
        <f>AD7-E7</f>
        <v>0.0015162037037037054</v>
      </c>
      <c r="AF7" s="26">
        <f>TIME(,,SUM(F7:AC7))</f>
        <v>0</v>
      </c>
      <c r="AG7" s="22">
        <f>AF7+AE7</f>
        <v>0.0015162037037037054</v>
      </c>
      <c r="AH7" s="76">
        <f>MIN(AG7:AG8)</f>
        <v>0.0015162037037037054</v>
      </c>
      <c r="AI7" s="89">
        <f>RANK(AH7,$AH$3:$AH$44,1)</f>
        <v>3</v>
      </c>
    </row>
    <row r="8" spans="1:35" ht="13.5" thickBot="1">
      <c r="A8" s="92"/>
      <c r="B8" s="7" t="s">
        <v>50</v>
      </c>
      <c r="C8" s="54">
        <v>1</v>
      </c>
      <c r="D8" s="11">
        <v>2</v>
      </c>
      <c r="E8" s="15">
        <v>0.03333333333333333</v>
      </c>
      <c r="F8" s="29"/>
      <c r="G8" s="32"/>
      <c r="H8" s="29"/>
      <c r="I8" s="32"/>
      <c r="J8" s="29"/>
      <c r="K8" s="32"/>
      <c r="L8" s="29"/>
      <c r="M8" s="32"/>
      <c r="N8" s="29"/>
      <c r="O8" s="32"/>
      <c r="P8" s="29"/>
      <c r="Q8" s="32"/>
      <c r="R8" s="29"/>
      <c r="S8" s="32"/>
      <c r="T8" s="29"/>
      <c r="U8" s="32">
        <v>5</v>
      </c>
      <c r="V8" s="29"/>
      <c r="W8" s="32"/>
      <c r="X8" s="29">
        <v>5</v>
      </c>
      <c r="Y8" s="32"/>
      <c r="Z8" s="29"/>
      <c r="AA8" s="32"/>
      <c r="AB8" s="29"/>
      <c r="AC8" s="32"/>
      <c r="AD8" s="18">
        <v>0.03483796296296296</v>
      </c>
      <c r="AE8" s="23">
        <f>AD8-E8</f>
        <v>0.0015046296296296266</v>
      </c>
      <c r="AF8" s="27">
        <f>TIME(,,SUM(F8:AC8))</f>
        <v>0.00011574074074074073</v>
      </c>
      <c r="AG8" s="23">
        <f>AF8+AE8</f>
        <v>0.0016203703703703673</v>
      </c>
      <c r="AH8" s="75"/>
      <c r="AI8" s="90">
        <f>AI7</f>
        <v>3</v>
      </c>
    </row>
    <row r="9" spans="1:35" ht="12.75">
      <c r="A9" s="91">
        <v>42</v>
      </c>
      <c r="B9" s="6" t="s">
        <v>100</v>
      </c>
      <c r="C9" s="53" t="s">
        <v>13</v>
      </c>
      <c r="D9" s="10">
        <v>1</v>
      </c>
      <c r="E9" s="14">
        <v>0.011458333333333334</v>
      </c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>
        <v>5</v>
      </c>
      <c r="R9" s="28"/>
      <c r="S9" s="31"/>
      <c r="T9" s="28"/>
      <c r="U9" s="31">
        <v>5</v>
      </c>
      <c r="V9" s="28"/>
      <c r="W9" s="31"/>
      <c r="X9" s="28"/>
      <c r="Y9" s="31"/>
      <c r="Z9" s="28"/>
      <c r="AA9" s="31"/>
      <c r="AB9" s="28"/>
      <c r="AC9" s="31"/>
      <c r="AD9" s="17">
        <v>0.012905092592592591</v>
      </c>
      <c r="AE9" s="22">
        <f>AD9-E9</f>
        <v>0.001446759259259257</v>
      </c>
      <c r="AF9" s="26">
        <f>TIME(,,SUM(F9:AC9))</f>
        <v>0.00011574074074074073</v>
      </c>
      <c r="AG9" s="22">
        <f>AF9+AE9</f>
        <v>0.0015624999999999977</v>
      </c>
      <c r="AH9" s="76">
        <f>MIN(AG9:AG10)</f>
        <v>0.0015624999999999977</v>
      </c>
      <c r="AI9" s="89">
        <f>RANK(AH9,$AH$3:$AH$44,1)</f>
        <v>4</v>
      </c>
    </row>
    <row r="10" spans="1:35" ht="13.5" thickBot="1">
      <c r="A10" s="92"/>
      <c r="B10" s="7" t="s">
        <v>42</v>
      </c>
      <c r="C10" s="54">
        <v>1</v>
      </c>
      <c r="D10" s="11">
        <v>2</v>
      </c>
      <c r="E10" s="15">
        <v>0.029166666666666664</v>
      </c>
      <c r="F10" s="29"/>
      <c r="G10" s="32"/>
      <c r="H10" s="29"/>
      <c r="I10" s="32"/>
      <c r="J10" s="29">
        <v>5</v>
      </c>
      <c r="K10" s="32"/>
      <c r="L10" s="29"/>
      <c r="M10" s="32"/>
      <c r="N10" s="29"/>
      <c r="O10" s="32"/>
      <c r="P10" s="29"/>
      <c r="Q10" s="32"/>
      <c r="R10" s="29"/>
      <c r="S10" s="32">
        <v>5</v>
      </c>
      <c r="T10" s="29"/>
      <c r="U10" s="32"/>
      <c r="V10" s="29"/>
      <c r="W10" s="32"/>
      <c r="X10" s="29"/>
      <c r="Y10" s="32"/>
      <c r="Z10" s="29"/>
      <c r="AA10" s="32"/>
      <c r="AB10" s="29"/>
      <c r="AC10" s="32"/>
      <c r="AD10" s="18">
        <v>0.030636574074074076</v>
      </c>
      <c r="AE10" s="23">
        <f>AD10-E10</f>
        <v>0.0014699074074074128</v>
      </c>
      <c r="AF10" s="27">
        <f>TIME(,,SUM(F10:AC10))</f>
        <v>0.00011574074074074073</v>
      </c>
      <c r="AG10" s="23">
        <f>AF10+AE10</f>
        <v>0.0015856481481481535</v>
      </c>
      <c r="AH10" s="75"/>
      <c r="AI10" s="90">
        <f>AI9</f>
        <v>4</v>
      </c>
    </row>
    <row r="11" spans="1:35" ht="12.75">
      <c r="A11" s="91">
        <v>94</v>
      </c>
      <c r="B11" s="6" t="s">
        <v>53</v>
      </c>
      <c r="C11" s="53" t="s">
        <v>13</v>
      </c>
      <c r="D11" s="10">
        <v>1</v>
      </c>
      <c r="E11" s="14">
        <v>0.016666666666666666</v>
      </c>
      <c r="F11" s="28"/>
      <c r="G11" s="31"/>
      <c r="H11" s="28"/>
      <c r="I11" s="31"/>
      <c r="J11" s="28"/>
      <c r="K11" s="31"/>
      <c r="L11" s="28"/>
      <c r="M11" s="31"/>
      <c r="N11" s="28"/>
      <c r="O11" s="31"/>
      <c r="P11" s="28"/>
      <c r="Q11" s="31"/>
      <c r="R11" s="28"/>
      <c r="S11" s="31"/>
      <c r="T11" s="28"/>
      <c r="U11" s="31">
        <v>5</v>
      </c>
      <c r="V11" s="28"/>
      <c r="W11" s="31"/>
      <c r="X11" s="28"/>
      <c r="Y11" s="31"/>
      <c r="Z11" s="28"/>
      <c r="AA11" s="31"/>
      <c r="AB11" s="28"/>
      <c r="AC11" s="31"/>
      <c r="AD11" s="17">
        <v>0.018217592592592594</v>
      </c>
      <c r="AE11" s="22">
        <f>AD11-E11</f>
        <v>0.0015509259259259278</v>
      </c>
      <c r="AF11" s="26">
        <f>TIME(,,SUM(F11:AC11))</f>
        <v>5.7870370370370366E-05</v>
      </c>
      <c r="AG11" s="22">
        <f>AF11+AE11</f>
        <v>0.0016087962962962983</v>
      </c>
      <c r="AH11" s="76">
        <f>MIN(AG11:AG12)</f>
        <v>0.0016087962962962913</v>
      </c>
      <c r="AI11" s="89">
        <f>RANK(AH11,$AH$3:$AH$44,1)</f>
        <v>5</v>
      </c>
    </row>
    <row r="12" spans="1:35" ht="13.5" thickBot="1">
      <c r="A12" s="92"/>
      <c r="B12" s="7" t="s">
        <v>54</v>
      </c>
      <c r="C12" s="54">
        <v>1</v>
      </c>
      <c r="D12" s="11">
        <v>2</v>
      </c>
      <c r="E12" s="15">
        <v>0.034722222222222224</v>
      </c>
      <c r="F12" s="29"/>
      <c r="G12" s="32"/>
      <c r="H12" s="29"/>
      <c r="I12" s="32"/>
      <c r="J12" s="29"/>
      <c r="K12" s="32"/>
      <c r="L12" s="29"/>
      <c r="M12" s="32"/>
      <c r="N12" s="29"/>
      <c r="O12" s="32"/>
      <c r="P12" s="29"/>
      <c r="Q12" s="32"/>
      <c r="R12" s="29"/>
      <c r="S12" s="32"/>
      <c r="T12" s="29"/>
      <c r="U12" s="32"/>
      <c r="V12" s="29"/>
      <c r="W12" s="32"/>
      <c r="X12" s="29">
        <v>5</v>
      </c>
      <c r="Y12" s="32"/>
      <c r="Z12" s="29"/>
      <c r="AA12" s="32"/>
      <c r="AB12" s="29"/>
      <c r="AC12" s="32"/>
      <c r="AD12" s="18">
        <v>0.036273148148148145</v>
      </c>
      <c r="AE12" s="23">
        <f>AD12-E12</f>
        <v>0.0015509259259259209</v>
      </c>
      <c r="AF12" s="27">
        <f>TIME(,,SUM(F12:AC12))</f>
        <v>5.7870370370370366E-05</v>
      </c>
      <c r="AG12" s="23">
        <f>AF12+AE12</f>
        <v>0.0016087962962962913</v>
      </c>
      <c r="AH12" s="75"/>
      <c r="AI12" s="90">
        <f>AI11</f>
        <v>5</v>
      </c>
    </row>
    <row r="13" spans="1:35" ht="12.75">
      <c r="A13" s="91">
        <v>84</v>
      </c>
      <c r="B13" s="6" t="s">
        <v>43</v>
      </c>
      <c r="C13" s="53"/>
      <c r="D13" s="10">
        <v>1</v>
      </c>
      <c r="E13" s="14">
        <v>0.012152777777777778</v>
      </c>
      <c r="F13" s="28"/>
      <c r="G13" s="31"/>
      <c r="H13" s="28"/>
      <c r="I13" s="31">
        <v>5</v>
      </c>
      <c r="J13" s="28"/>
      <c r="K13" s="31"/>
      <c r="L13" s="28"/>
      <c r="M13" s="31"/>
      <c r="N13" s="28"/>
      <c r="O13" s="31"/>
      <c r="P13" s="28"/>
      <c r="Q13" s="31"/>
      <c r="R13" s="28"/>
      <c r="S13" s="31"/>
      <c r="T13" s="28"/>
      <c r="U13" s="31">
        <v>5</v>
      </c>
      <c r="V13" s="28"/>
      <c r="W13" s="31"/>
      <c r="X13" s="28"/>
      <c r="Y13" s="31">
        <v>5</v>
      </c>
      <c r="Z13" s="28"/>
      <c r="AA13" s="31"/>
      <c r="AB13" s="28"/>
      <c r="AC13" s="31"/>
      <c r="AD13" s="17">
        <v>0.013645833333333331</v>
      </c>
      <c r="AE13" s="22">
        <f>AD13-E13</f>
        <v>0.001493055555555553</v>
      </c>
      <c r="AF13" s="26">
        <f>TIME(,,SUM(F13:AC13))</f>
        <v>0.00017361111111111112</v>
      </c>
      <c r="AG13" s="22">
        <f>AF13+AE13</f>
        <v>0.0016666666666666642</v>
      </c>
      <c r="AH13" s="76">
        <f>MIN(AG13:AG14)</f>
        <v>0.0016550925925925915</v>
      </c>
      <c r="AI13" s="89">
        <f>RANK(AH13,$AH$3:$AH$44,1)</f>
        <v>6</v>
      </c>
    </row>
    <row r="14" spans="1:35" ht="13.5" thickBot="1">
      <c r="A14" s="92"/>
      <c r="B14" s="7"/>
      <c r="C14" s="54"/>
      <c r="D14" s="11">
        <v>2</v>
      </c>
      <c r="E14" s="15">
        <v>0.029861111111111113</v>
      </c>
      <c r="F14" s="29"/>
      <c r="G14" s="32"/>
      <c r="H14" s="29"/>
      <c r="I14" s="32"/>
      <c r="J14" s="29"/>
      <c r="K14" s="32"/>
      <c r="L14" s="29"/>
      <c r="M14" s="32"/>
      <c r="N14" s="29">
        <v>5</v>
      </c>
      <c r="O14" s="32"/>
      <c r="P14" s="29"/>
      <c r="Q14" s="32"/>
      <c r="R14" s="29"/>
      <c r="S14" s="32"/>
      <c r="T14" s="29"/>
      <c r="U14" s="32"/>
      <c r="V14" s="29"/>
      <c r="W14" s="32"/>
      <c r="X14" s="29"/>
      <c r="Y14" s="32">
        <v>5</v>
      </c>
      <c r="Z14" s="29"/>
      <c r="AA14" s="32"/>
      <c r="AB14" s="29"/>
      <c r="AC14" s="32"/>
      <c r="AD14" s="18">
        <v>0.03140046296296296</v>
      </c>
      <c r="AE14" s="23">
        <f>AD14-E14</f>
        <v>0.0015393518518518508</v>
      </c>
      <c r="AF14" s="27">
        <f>TIME(,,SUM(F14:AC14))</f>
        <v>0.00011574074074074073</v>
      </c>
      <c r="AG14" s="23">
        <f>AF14+AE14</f>
        <v>0.0016550925925925915</v>
      </c>
      <c r="AH14" s="75"/>
      <c r="AI14" s="90">
        <f>AI13</f>
        <v>6</v>
      </c>
    </row>
    <row r="15" spans="1:35" ht="12.75">
      <c r="A15" s="91">
        <v>95</v>
      </c>
      <c r="B15" s="6" t="s">
        <v>55</v>
      </c>
      <c r="C15" s="53" t="s">
        <v>13</v>
      </c>
      <c r="D15" s="10">
        <v>1</v>
      </c>
      <c r="E15" s="14">
        <v>0.017361111111111112</v>
      </c>
      <c r="F15" s="28"/>
      <c r="G15" s="31"/>
      <c r="H15" s="28"/>
      <c r="I15" s="31"/>
      <c r="J15" s="28"/>
      <c r="K15" s="31"/>
      <c r="L15" s="28"/>
      <c r="M15" s="31"/>
      <c r="N15" s="28"/>
      <c r="O15" s="31"/>
      <c r="P15" s="28"/>
      <c r="Q15" s="31"/>
      <c r="R15" s="28"/>
      <c r="S15" s="31"/>
      <c r="T15" s="28"/>
      <c r="U15" s="31"/>
      <c r="V15" s="28"/>
      <c r="W15" s="31">
        <v>5</v>
      </c>
      <c r="X15" s="28"/>
      <c r="Y15" s="31">
        <v>5</v>
      </c>
      <c r="Z15" s="28"/>
      <c r="AA15" s="31"/>
      <c r="AB15" s="28"/>
      <c r="AC15" s="31"/>
      <c r="AD15" s="17">
        <v>0.9583333333333334</v>
      </c>
      <c r="AE15" s="22">
        <f>AD15-E15</f>
        <v>0.9409722222222222</v>
      </c>
      <c r="AF15" s="26">
        <f>TIME(,,SUM(F15:AC15))</f>
        <v>0.00011574074074074073</v>
      </c>
      <c r="AG15" s="22">
        <f>AF15+AE15</f>
        <v>0.9410879629629629</v>
      </c>
      <c r="AH15" s="76">
        <f>MIN(AG15:AG16)</f>
        <v>0.0016666666666666685</v>
      </c>
      <c r="AI15" s="89">
        <f>RANK(AH15,$AH$3:$AH$44,1)</f>
        <v>7</v>
      </c>
    </row>
    <row r="16" spans="1:35" ht="13.5" thickBot="1">
      <c r="A16" s="92"/>
      <c r="B16" s="7" t="s">
        <v>56</v>
      </c>
      <c r="C16" s="54">
        <v>1</v>
      </c>
      <c r="D16" s="11">
        <v>2</v>
      </c>
      <c r="E16" s="15">
        <v>0.035416666666666666</v>
      </c>
      <c r="F16" s="29"/>
      <c r="G16" s="32"/>
      <c r="H16" s="29"/>
      <c r="I16" s="32"/>
      <c r="J16" s="29"/>
      <c r="K16" s="32"/>
      <c r="L16" s="29"/>
      <c r="M16" s="32"/>
      <c r="N16" s="29"/>
      <c r="O16" s="32"/>
      <c r="P16" s="29"/>
      <c r="Q16" s="32"/>
      <c r="R16" s="29"/>
      <c r="S16" s="32"/>
      <c r="T16" s="29"/>
      <c r="U16" s="32"/>
      <c r="V16" s="29"/>
      <c r="W16" s="32"/>
      <c r="X16" s="29">
        <v>5</v>
      </c>
      <c r="Y16" s="32">
        <v>5</v>
      </c>
      <c r="Z16" s="29"/>
      <c r="AA16" s="32"/>
      <c r="AB16" s="29"/>
      <c r="AC16" s="32"/>
      <c r="AD16" s="18">
        <v>0.036967592592592594</v>
      </c>
      <c r="AE16" s="23">
        <f>AD16-E16</f>
        <v>0.0015509259259259278</v>
      </c>
      <c r="AF16" s="27">
        <f>TIME(,,SUM(F16:AC16))</f>
        <v>0.00011574074074074073</v>
      </c>
      <c r="AG16" s="23">
        <f>AF16+AE16</f>
        <v>0.0016666666666666685</v>
      </c>
      <c r="AH16" s="75"/>
      <c r="AI16" s="90">
        <f>AI15</f>
        <v>7</v>
      </c>
    </row>
    <row r="17" spans="1:35" ht="12.75">
      <c r="A17" s="91">
        <v>85</v>
      </c>
      <c r="B17" s="6" t="s">
        <v>36</v>
      </c>
      <c r="C17" s="53" t="s">
        <v>13</v>
      </c>
      <c r="D17" s="10">
        <v>1</v>
      </c>
      <c r="E17" s="14">
        <v>0.007291666666666666</v>
      </c>
      <c r="F17" s="28"/>
      <c r="G17" s="31"/>
      <c r="H17" s="28"/>
      <c r="I17" s="31"/>
      <c r="J17" s="28"/>
      <c r="K17" s="31"/>
      <c r="L17" s="28"/>
      <c r="M17" s="31">
        <v>5</v>
      </c>
      <c r="N17" s="28"/>
      <c r="O17" s="31"/>
      <c r="P17" s="28"/>
      <c r="Q17" s="31">
        <v>5</v>
      </c>
      <c r="R17" s="28"/>
      <c r="S17" s="31"/>
      <c r="T17" s="28"/>
      <c r="U17" s="31">
        <v>5</v>
      </c>
      <c r="V17" s="28"/>
      <c r="W17" s="31"/>
      <c r="X17" s="28"/>
      <c r="Y17" s="31">
        <v>5</v>
      </c>
      <c r="Z17" s="28"/>
      <c r="AA17" s="31"/>
      <c r="AB17" s="28"/>
      <c r="AC17" s="31"/>
      <c r="AD17" s="17">
        <v>0.009016203703703703</v>
      </c>
      <c r="AE17" s="22">
        <f>AD17-E17</f>
        <v>0.0017245370370370374</v>
      </c>
      <c r="AF17" s="26">
        <f>TIME(,,SUM(F17:AC17))</f>
        <v>0.00023148148148148146</v>
      </c>
      <c r="AG17" s="22">
        <f>AF17+AE17</f>
        <v>0.001956018518518519</v>
      </c>
      <c r="AH17" s="76">
        <f>MIN(AG17:AG18)</f>
        <v>0.0016782407407407397</v>
      </c>
      <c r="AI17" s="89">
        <f>RANK(AH17,$AH$3:$AH$44,1)</f>
        <v>8</v>
      </c>
    </row>
    <row r="18" spans="1:35" ht="13.5" thickBot="1">
      <c r="A18" s="92"/>
      <c r="B18" s="7" t="s">
        <v>37</v>
      </c>
      <c r="C18" s="54">
        <v>1</v>
      </c>
      <c r="D18" s="11">
        <v>2</v>
      </c>
      <c r="E18" s="15">
        <v>0.025694444444444447</v>
      </c>
      <c r="F18" s="29"/>
      <c r="G18" s="32"/>
      <c r="H18" s="29"/>
      <c r="I18" s="32"/>
      <c r="J18" s="29"/>
      <c r="K18" s="32"/>
      <c r="L18" s="29"/>
      <c r="M18" s="32"/>
      <c r="N18" s="29"/>
      <c r="O18" s="32"/>
      <c r="P18" s="29"/>
      <c r="Q18" s="32"/>
      <c r="R18" s="29"/>
      <c r="S18" s="32"/>
      <c r="T18" s="29"/>
      <c r="U18" s="32"/>
      <c r="V18" s="29"/>
      <c r="W18" s="32"/>
      <c r="X18" s="29"/>
      <c r="Y18" s="32">
        <v>5</v>
      </c>
      <c r="Z18" s="29"/>
      <c r="AA18" s="32"/>
      <c r="AB18" s="29"/>
      <c r="AC18" s="32"/>
      <c r="AD18" s="18">
        <v>0.027314814814814816</v>
      </c>
      <c r="AE18" s="23">
        <f>AD18-E18</f>
        <v>0.0016203703703703692</v>
      </c>
      <c r="AF18" s="27">
        <f>TIME(,,SUM(F18:AC18))</f>
        <v>5.7870370370370366E-05</v>
      </c>
      <c r="AG18" s="23">
        <f>AF18+AE18</f>
        <v>0.0016782407407407397</v>
      </c>
      <c r="AH18" s="75"/>
      <c r="AI18" s="90">
        <f>AI17</f>
        <v>8</v>
      </c>
    </row>
    <row r="19" spans="1:35" ht="12.75">
      <c r="A19" s="91">
        <v>70</v>
      </c>
      <c r="B19" s="6" t="s">
        <v>30</v>
      </c>
      <c r="C19" s="53" t="s">
        <v>13</v>
      </c>
      <c r="D19" s="10">
        <v>1</v>
      </c>
      <c r="E19" s="14">
        <v>0.005208333333333333</v>
      </c>
      <c r="F19" s="28"/>
      <c r="G19" s="31"/>
      <c r="H19" s="28"/>
      <c r="I19" s="31"/>
      <c r="J19" s="28"/>
      <c r="K19" s="31"/>
      <c r="L19" s="28"/>
      <c r="M19" s="31"/>
      <c r="N19" s="28"/>
      <c r="O19" s="31"/>
      <c r="P19" s="28"/>
      <c r="Q19" s="31"/>
      <c r="R19" s="28"/>
      <c r="S19" s="31"/>
      <c r="T19" s="28"/>
      <c r="U19" s="31"/>
      <c r="V19" s="28"/>
      <c r="W19" s="31"/>
      <c r="X19" s="28"/>
      <c r="Y19" s="31"/>
      <c r="Z19" s="28"/>
      <c r="AA19" s="31"/>
      <c r="AB19" s="28"/>
      <c r="AC19" s="31"/>
      <c r="AD19" s="17">
        <v>0.0069560185185185185</v>
      </c>
      <c r="AE19" s="22">
        <f>AD19-E19</f>
        <v>0.0017476851851851855</v>
      </c>
      <c r="AF19" s="26">
        <f>TIME(,,SUM(F19:AC19))</f>
        <v>0</v>
      </c>
      <c r="AG19" s="22">
        <f>AF19+AE19</f>
        <v>0.0017476851851851855</v>
      </c>
      <c r="AH19" s="76">
        <f>MIN(AG19:AG20)</f>
        <v>0.0017476851851851855</v>
      </c>
      <c r="AI19" s="89">
        <f>RANK(AH19,$AH$3:$AH$44,1)</f>
        <v>9</v>
      </c>
    </row>
    <row r="20" spans="1:35" ht="13.5" thickBot="1">
      <c r="A20" s="92"/>
      <c r="B20" s="7" t="s">
        <v>31</v>
      </c>
      <c r="C20" s="54">
        <v>1</v>
      </c>
      <c r="D20" s="11">
        <v>2</v>
      </c>
      <c r="E20" s="15">
        <v>0.02361111111111111</v>
      </c>
      <c r="F20" s="29"/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/>
      <c r="Y20" s="32">
        <v>5</v>
      </c>
      <c r="Z20" s="29"/>
      <c r="AA20" s="32"/>
      <c r="AB20" s="29"/>
      <c r="AC20" s="32"/>
      <c r="AD20" s="18">
        <v>0.02534722222222222</v>
      </c>
      <c r="AE20" s="23">
        <f>AD20-E20</f>
        <v>0.0017361111111111084</v>
      </c>
      <c r="AF20" s="27">
        <f>TIME(,,SUM(F20:AC20))</f>
        <v>5.7870370370370366E-05</v>
      </c>
      <c r="AG20" s="23">
        <f>AF20+AE20</f>
        <v>0.0017939814814814789</v>
      </c>
      <c r="AH20" s="75"/>
      <c r="AI20" s="90">
        <f>AI19</f>
        <v>9</v>
      </c>
    </row>
    <row r="21" spans="1:35" ht="12.75">
      <c r="A21" s="91">
        <v>26</v>
      </c>
      <c r="B21" s="6" t="s">
        <v>34</v>
      </c>
      <c r="C21" s="53" t="s">
        <v>13</v>
      </c>
      <c r="D21" s="10">
        <v>1</v>
      </c>
      <c r="E21" s="14">
        <v>0.006597222222222222</v>
      </c>
      <c r="F21" s="28"/>
      <c r="G21" s="31"/>
      <c r="H21" s="28"/>
      <c r="I21" s="31"/>
      <c r="J21" s="28"/>
      <c r="K21" s="31"/>
      <c r="L21" s="28"/>
      <c r="M21" s="31"/>
      <c r="N21" s="28"/>
      <c r="O21" s="31"/>
      <c r="P21" s="28"/>
      <c r="Q21" s="31"/>
      <c r="R21" s="28"/>
      <c r="S21" s="31"/>
      <c r="T21" s="28"/>
      <c r="U21" s="31"/>
      <c r="V21" s="28"/>
      <c r="W21" s="31"/>
      <c r="X21" s="28"/>
      <c r="Y21" s="31"/>
      <c r="Z21" s="28"/>
      <c r="AA21" s="31"/>
      <c r="AB21" s="28"/>
      <c r="AC21" s="31"/>
      <c r="AD21" s="17">
        <v>0.00837962962962963</v>
      </c>
      <c r="AE21" s="22">
        <f>AD21-E21</f>
        <v>0.001782407407407407</v>
      </c>
      <c r="AF21" s="26">
        <f>TIME(,,SUM(F21:AC21))</f>
        <v>0</v>
      </c>
      <c r="AG21" s="22">
        <f>AF21+AE21</f>
        <v>0.001782407407407407</v>
      </c>
      <c r="AH21" s="76">
        <f>MIN(AG21:AG22)</f>
        <v>0.001782407407407407</v>
      </c>
      <c r="AI21" s="89">
        <f>RANK(AH21,$AH$3:$AH$44,1)</f>
        <v>10</v>
      </c>
    </row>
    <row r="22" spans="1:35" ht="13.5" thickBot="1">
      <c r="A22" s="92"/>
      <c r="B22" s="7" t="s">
        <v>35</v>
      </c>
      <c r="C22" s="54">
        <v>1</v>
      </c>
      <c r="D22" s="11">
        <v>2</v>
      </c>
      <c r="E22" s="15">
        <v>0.025</v>
      </c>
      <c r="F22" s="29"/>
      <c r="G22" s="32"/>
      <c r="H22" s="29"/>
      <c r="I22" s="32"/>
      <c r="J22" s="29"/>
      <c r="K22" s="32"/>
      <c r="L22" s="29"/>
      <c r="M22" s="32"/>
      <c r="N22" s="29">
        <v>5</v>
      </c>
      <c r="O22" s="32"/>
      <c r="P22" s="29"/>
      <c r="Q22" s="32"/>
      <c r="R22" s="29"/>
      <c r="S22" s="32"/>
      <c r="T22" s="29"/>
      <c r="U22" s="32"/>
      <c r="V22" s="29"/>
      <c r="W22" s="32"/>
      <c r="X22" s="29"/>
      <c r="Y22" s="32">
        <v>5</v>
      </c>
      <c r="Z22" s="29"/>
      <c r="AA22" s="32"/>
      <c r="AB22" s="29"/>
      <c r="AC22" s="32"/>
      <c r="AD22" s="18">
        <v>0.026875</v>
      </c>
      <c r="AE22" s="23">
        <f>AD22-E22</f>
        <v>0.0018749999999999982</v>
      </c>
      <c r="AF22" s="27">
        <f>TIME(,,SUM(F22:AC22))</f>
        <v>0.00011574074074074073</v>
      </c>
      <c r="AG22" s="23">
        <f>AF22+AE22</f>
        <v>0.001990740740740739</v>
      </c>
      <c r="AH22" s="75"/>
      <c r="AI22" s="90">
        <f>AI21</f>
        <v>10</v>
      </c>
    </row>
    <row r="23" spans="1:35" ht="12.75">
      <c r="A23" s="91">
        <v>35</v>
      </c>
      <c r="B23" s="6" t="s">
        <v>45</v>
      </c>
      <c r="C23" s="53" t="s">
        <v>13</v>
      </c>
      <c r="D23" s="10">
        <v>1</v>
      </c>
      <c r="E23" s="14">
        <v>0.013888888888888888</v>
      </c>
      <c r="F23" s="28"/>
      <c r="G23" s="31"/>
      <c r="H23" s="28"/>
      <c r="I23" s="31"/>
      <c r="J23" s="28"/>
      <c r="K23" s="31"/>
      <c r="L23" s="28"/>
      <c r="M23" s="31"/>
      <c r="N23" s="28"/>
      <c r="O23" s="31"/>
      <c r="P23" s="28"/>
      <c r="Q23" s="31"/>
      <c r="R23" s="28"/>
      <c r="S23" s="31"/>
      <c r="T23" s="28"/>
      <c r="U23" s="31">
        <v>50</v>
      </c>
      <c r="V23" s="28"/>
      <c r="W23" s="31"/>
      <c r="X23" s="28">
        <v>5</v>
      </c>
      <c r="Y23" s="31"/>
      <c r="Z23" s="28"/>
      <c r="AA23" s="31"/>
      <c r="AB23" s="28"/>
      <c r="AC23" s="31"/>
      <c r="AD23" s="17">
        <v>0.015509259259259257</v>
      </c>
      <c r="AE23" s="22">
        <f>AD23-E23</f>
        <v>0.0016203703703703692</v>
      </c>
      <c r="AF23" s="26">
        <f>TIME(,,SUM(F23:AC23))</f>
        <v>0.000636574074074074</v>
      </c>
      <c r="AG23" s="22">
        <f>AF23+AE23</f>
        <v>0.0022569444444444434</v>
      </c>
      <c r="AH23" s="76">
        <f>MIN(AG23:AG24)</f>
        <v>0.0018171296296296345</v>
      </c>
      <c r="AI23" s="89">
        <f>RANK(AH23,$AH$3:$AH$44,1)</f>
        <v>11</v>
      </c>
    </row>
    <row r="24" spans="1:35" ht="13.5" thickBot="1">
      <c r="A24" s="92"/>
      <c r="B24" s="7" t="s">
        <v>46</v>
      </c>
      <c r="C24" s="54">
        <v>1</v>
      </c>
      <c r="D24" s="11">
        <v>2</v>
      </c>
      <c r="E24" s="15">
        <v>0.03159722222222222</v>
      </c>
      <c r="F24" s="29"/>
      <c r="G24" s="32"/>
      <c r="H24" s="29"/>
      <c r="I24" s="32"/>
      <c r="J24" s="29"/>
      <c r="K24" s="32"/>
      <c r="L24" s="29"/>
      <c r="M24" s="32"/>
      <c r="N24" s="29"/>
      <c r="O24" s="32"/>
      <c r="P24" s="29"/>
      <c r="Q24" s="32"/>
      <c r="R24" s="29"/>
      <c r="S24" s="32"/>
      <c r="T24" s="29"/>
      <c r="U24" s="32">
        <v>5</v>
      </c>
      <c r="V24" s="29">
        <v>5</v>
      </c>
      <c r="W24" s="32"/>
      <c r="X24" s="29"/>
      <c r="Y24" s="32">
        <v>5</v>
      </c>
      <c r="Z24" s="29"/>
      <c r="AA24" s="32"/>
      <c r="AB24" s="29"/>
      <c r="AC24" s="32"/>
      <c r="AD24" s="18">
        <v>0.033240740740740744</v>
      </c>
      <c r="AE24" s="23">
        <f>AD24-E24</f>
        <v>0.0016435185185185233</v>
      </c>
      <c r="AF24" s="27">
        <f>TIME(,,SUM(F24:AC24))</f>
        <v>0.00017361111111111112</v>
      </c>
      <c r="AG24" s="23">
        <f>AF24+AE24</f>
        <v>0.0018171296296296345</v>
      </c>
      <c r="AH24" s="75"/>
      <c r="AI24" s="90">
        <f>AI23</f>
        <v>11</v>
      </c>
    </row>
    <row r="25" spans="1:35" ht="12.75">
      <c r="A25" s="91">
        <v>79</v>
      </c>
      <c r="B25" s="6" t="s">
        <v>59</v>
      </c>
      <c r="C25" s="53"/>
      <c r="D25" s="10">
        <v>1</v>
      </c>
      <c r="E25" s="14">
        <v>0.019444444444444445</v>
      </c>
      <c r="F25" s="28"/>
      <c r="G25" s="31"/>
      <c r="H25" s="28"/>
      <c r="I25" s="31"/>
      <c r="J25" s="28"/>
      <c r="K25" s="31"/>
      <c r="L25" s="28"/>
      <c r="M25" s="31"/>
      <c r="N25" s="28"/>
      <c r="O25" s="31"/>
      <c r="P25" s="28"/>
      <c r="Q25" s="31"/>
      <c r="R25" s="28"/>
      <c r="S25" s="31"/>
      <c r="T25" s="28"/>
      <c r="U25" s="31">
        <v>50</v>
      </c>
      <c r="V25" s="28">
        <v>5</v>
      </c>
      <c r="W25" s="31"/>
      <c r="X25" s="28"/>
      <c r="Y25" s="31"/>
      <c r="Z25" s="28"/>
      <c r="AA25" s="31"/>
      <c r="AB25" s="28"/>
      <c r="AC25" s="31"/>
      <c r="AD25" s="17">
        <v>0.021377314814814818</v>
      </c>
      <c r="AE25" s="22">
        <f>AD25-E25</f>
        <v>0.001932870370370373</v>
      </c>
      <c r="AF25" s="26">
        <f>TIME(,,SUM(F25:AC25))</f>
        <v>0.000636574074074074</v>
      </c>
      <c r="AG25" s="22">
        <f>AF25+AE25</f>
        <v>0.002569444444444447</v>
      </c>
      <c r="AH25" s="76">
        <f>MIN(AG25:AG26)</f>
        <v>0.0019097222222222254</v>
      </c>
      <c r="AI25" s="89">
        <f>RANK(AH25,$AH$3:$AH$44,1)</f>
        <v>12</v>
      </c>
    </row>
    <row r="26" spans="1:35" ht="13.5" thickBot="1">
      <c r="A26" s="92"/>
      <c r="B26" s="7"/>
      <c r="C26" s="54"/>
      <c r="D26" s="11">
        <v>2</v>
      </c>
      <c r="E26" s="15">
        <v>0.0375</v>
      </c>
      <c r="F26" s="29"/>
      <c r="G26" s="32"/>
      <c r="H26" s="29"/>
      <c r="I26" s="32"/>
      <c r="J26" s="29">
        <v>5</v>
      </c>
      <c r="K26" s="32"/>
      <c r="L26" s="29"/>
      <c r="M26" s="32"/>
      <c r="N26" s="29">
        <v>5</v>
      </c>
      <c r="O26" s="32"/>
      <c r="P26" s="29"/>
      <c r="Q26" s="32"/>
      <c r="R26" s="29"/>
      <c r="S26" s="32"/>
      <c r="T26" s="29"/>
      <c r="U26" s="32">
        <v>5</v>
      </c>
      <c r="V26" s="29"/>
      <c r="W26" s="32"/>
      <c r="X26" s="29"/>
      <c r="Y26" s="32">
        <v>5</v>
      </c>
      <c r="Z26" s="29"/>
      <c r="AA26" s="32"/>
      <c r="AB26" s="29"/>
      <c r="AC26" s="32"/>
      <c r="AD26" s="18">
        <v>0.03917824074074074</v>
      </c>
      <c r="AE26" s="23">
        <f>AD26-E26</f>
        <v>0.001678240740740744</v>
      </c>
      <c r="AF26" s="27">
        <f>TIME(,,SUM(F26:AC26))</f>
        <v>0.00023148148148148146</v>
      </c>
      <c r="AG26" s="23">
        <f>AF26+AE26</f>
        <v>0.0019097222222222254</v>
      </c>
      <c r="AH26" s="75"/>
      <c r="AI26" s="90">
        <f>AI25</f>
        <v>12</v>
      </c>
    </row>
    <row r="27" spans="1:35" ht="12.75">
      <c r="A27" s="91">
        <v>4</v>
      </c>
      <c r="B27" s="6" t="s">
        <v>57</v>
      </c>
      <c r="C27" s="53"/>
      <c r="D27" s="10">
        <v>1</v>
      </c>
      <c r="E27" s="14">
        <v>0.018055555555555557</v>
      </c>
      <c r="F27" s="28">
        <v>5</v>
      </c>
      <c r="G27" s="31"/>
      <c r="H27" s="28"/>
      <c r="I27" s="31"/>
      <c r="J27" s="28"/>
      <c r="K27" s="31">
        <v>5</v>
      </c>
      <c r="L27" s="28"/>
      <c r="M27" s="31"/>
      <c r="N27" s="28"/>
      <c r="O27" s="31"/>
      <c r="P27" s="28"/>
      <c r="Q27" s="31"/>
      <c r="R27" s="28"/>
      <c r="S27" s="31"/>
      <c r="T27" s="28">
        <v>5</v>
      </c>
      <c r="U27" s="31">
        <v>5</v>
      </c>
      <c r="V27" s="28"/>
      <c r="W27" s="31"/>
      <c r="X27" s="28"/>
      <c r="Y27" s="31"/>
      <c r="Z27" s="28"/>
      <c r="AA27" s="31"/>
      <c r="AB27" s="28"/>
      <c r="AC27" s="31"/>
      <c r="AD27" s="17">
        <v>0.019768518518518515</v>
      </c>
      <c r="AE27" s="22">
        <f>AD27-E27</f>
        <v>0.0017129629629629578</v>
      </c>
      <c r="AF27" s="26">
        <f>TIME(,,SUM(F27:AC27))</f>
        <v>0.00023148148148148146</v>
      </c>
      <c r="AG27" s="22">
        <f>AF27+AE27</f>
        <v>0.0019444444444444392</v>
      </c>
      <c r="AH27" s="76">
        <f>MIN(AG27:AG28)</f>
        <v>0.0019444444444444392</v>
      </c>
      <c r="AI27" s="89">
        <f>RANK(AH27,$AH$3:$AH$44,1)</f>
        <v>13</v>
      </c>
    </row>
    <row r="28" spans="1:35" ht="13.5" thickBot="1">
      <c r="A28" s="92"/>
      <c r="B28" s="7"/>
      <c r="C28" s="54"/>
      <c r="D28" s="11">
        <v>2</v>
      </c>
      <c r="E28" s="15">
        <v>0.036111111111111115</v>
      </c>
      <c r="F28" s="29">
        <v>5</v>
      </c>
      <c r="G28" s="32"/>
      <c r="H28" s="29"/>
      <c r="I28" s="32"/>
      <c r="J28" s="29"/>
      <c r="K28" s="32"/>
      <c r="L28" s="29"/>
      <c r="M28" s="32"/>
      <c r="N28" s="29"/>
      <c r="O28" s="32"/>
      <c r="P28" s="29"/>
      <c r="Q28" s="32"/>
      <c r="R28" s="29"/>
      <c r="S28" s="32">
        <v>5</v>
      </c>
      <c r="T28" s="29"/>
      <c r="U28" s="32">
        <v>5</v>
      </c>
      <c r="V28" s="29">
        <v>5</v>
      </c>
      <c r="W28" s="32"/>
      <c r="X28" s="29"/>
      <c r="Y28" s="32">
        <v>5</v>
      </c>
      <c r="Z28" s="29"/>
      <c r="AA28" s="32"/>
      <c r="AB28" s="29"/>
      <c r="AC28" s="32"/>
      <c r="AD28" s="18">
        <v>0.03777777777777778</v>
      </c>
      <c r="AE28" s="23">
        <f>AD28-E28</f>
        <v>0.0016666666666666635</v>
      </c>
      <c r="AF28" s="27">
        <f>TIME(,,SUM(F28:AC28))</f>
        <v>0.0002893518518518519</v>
      </c>
      <c r="AG28" s="23">
        <f>AF28+AE28</f>
        <v>0.0019560185185185154</v>
      </c>
      <c r="AH28" s="75"/>
      <c r="AI28" s="90">
        <f>AI27</f>
        <v>13</v>
      </c>
    </row>
    <row r="29" spans="1:35" ht="12.75">
      <c r="A29" s="91">
        <v>41</v>
      </c>
      <c r="B29" s="6" t="s">
        <v>32</v>
      </c>
      <c r="C29" s="53" t="s">
        <v>13</v>
      </c>
      <c r="D29" s="10">
        <v>1</v>
      </c>
      <c r="E29" s="14">
        <v>0.005902777777777778</v>
      </c>
      <c r="F29" s="28"/>
      <c r="G29" s="31"/>
      <c r="H29" s="28"/>
      <c r="I29" s="31"/>
      <c r="J29" s="28"/>
      <c r="K29" s="31"/>
      <c r="L29" s="28"/>
      <c r="M29" s="31"/>
      <c r="N29" s="28">
        <v>5</v>
      </c>
      <c r="O29" s="31"/>
      <c r="P29" s="28"/>
      <c r="Q29" s="31"/>
      <c r="R29" s="28"/>
      <c r="S29" s="31"/>
      <c r="T29" s="28"/>
      <c r="U29" s="31"/>
      <c r="V29" s="28"/>
      <c r="W29" s="31"/>
      <c r="X29" s="28">
        <v>5</v>
      </c>
      <c r="Y29" s="31"/>
      <c r="Z29" s="28"/>
      <c r="AA29" s="31"/>
      <c r="AB29" s="28"/>
      <c r="AC29" s="31"/>
      <c r="AD29" s="17">
        <v>0.008032407407407407</v>
      </c>
      <c r="AE29" s="22">
        <f>AD29-E29</f>
        <v>0.002129629629629629</v>
      </c>
      <c r="AF29" s="26">
        <f>TIME(,,SUM(F29:AC29))</f>
        <v>0.00011574074074074073</v>
      </c>
      <c r="AG29" s="22">
        <f>AF29+AE29</f>
        <v>0.00224537037037037</v>
      </c>
      <c r="AH29" s="76">
        <f>MIN(AG29:AG30)</f>
        <v>0.0020833333333333324</v>
      </c>
      <c r="AI29" s="89">
        <f>RANK(AH29,$AH$3:$AH$44,1)</f>
        <v>14</v>
      </c>
    </row>
    <row r="30" spans="1:35" ht="13.5" thickBot="1">
      <c r="A30" s="92"/>
      <c r="B30" s="7" t="s">
        <v>33</v>
      </c>
      <c r="C30" s="54">
        <v>1</v>
      </c>
      <c r="D30" s="11">
        <v>2</v>
      </c>
      <c r="E30" s="15">
        <v>0.024305555555555556</v>
      </c>
      <c r="F30" s="29"/>
      <c r="G30" s="32"/>
      <c r="H30" s="29"/>
      <c r="I30" s="32"/>
      <c r="J30" s="29"/>
      <c r="K30" s="32">
        <v>5</v>
      </c>
      <c r="L30" s="29"/>
      <c r="M30" s="32"/>
      <c r="N30" s="29"/>
      <c r="O30" s="32">
        <v>5</v>
      </c>
      <c r="P30" s="29"/>
      <c r="Q30" s="32"/>
      <c r="R30" s="29"/>
      <c r="S30" s="32"/>
      <c r="T30" s="29"/>
      <c r="U30" s="32"/>
      <c r="V30" s="29"/>
      <c r="W30" s="32">
        <v>5</v>
      </c>
      <c r="X30" s="29">
        <v>5</v>
      </c>
      <c r="Y30" s="32"/>
      <c r="Z30" s="29"/>
      <c r="AA30" s="32"/>
      <c r="AB30" s="29"/>
      <c r="AC30" s="32"/>
      <c r="AD30" s="18">
        <v>0.026157407407407407</v>
      </c>
      <c r="AE30" s="23">
        <f>AD30-E30</f>
        <v>0.001851851851851851</v>
      </c>
      <c r="AF30" s="27">
        <f>TIME(,,SUM(F30:AC30))</f>
        <v>0.00023148148148148146</v>
      </c>
      <c r="AG30" s="23">
        <f>AF30+AE30</f>
        <v>0.0020833333333333324</v>
      </c>
      <c r="AH30" s="75"/>
      <c r="AI30" s="90">
        <f>AI29</f>
        <v>14</v>
      </c>
    </row>
    <row r="31" spans="1:35" ht="12.75">
      <c r="A31" s="91">
        <v>8</v>
      </c>
      <c r="B31" s="6" t="s">
        <v>38</v>
      </c>
      <c r="C31" s="53" t="s">
        <v>13</v>
      </c>
      <c r="D31" s="10">
        <v>1</v>
      </c>
      <c r="E31" s="14">
        <v>0.007986111111111112</v>
      </c>
      <c r="F31" s="28"/>
      <c r="G31" s="31"/>
      <c r="H31" s="28"/>
      <c r="I31" s="31"/>
      <c r="J31" s="28"/>
      <c r="K31" s="31"/>
      <c r="L31" s="28">
        <v>5</v>
      </c>
      <c r="M31" s="31"/>
      <c r="N31" s="28"/>
      <c r="O31" s="31"/>
      <c r="P31" s="28"/>
      <c r="Q31" s="31"/>
      <c r="R31" s="28"/>
      <c r="S31" s="31">
        <v>5</v>
      </c>
      <c r="T31" s="28"/>
      <c r="U31" s="31"/>
      <c r="V31" s="28">
        <v>5</v>
      </c>
      <c r="W31" s="31"/>
      <c r="X31" s="28"/>
      <c r="Y31" s="31">
        <v>5</v>
      </c>
      <c r="Z31" s="28"/>
      <c r="AA31" s="31"/>
      <c r="AB31" s="28"/>
      <c r="AC31" s="31"/>
      <c r="AD31" s="17">
        <v>0.009976851851851853</v>
      </c>
      <c r="AE31" s="22">
        <f>AD31-E31</f>
        <v>0.001990740740740741</v>
      </c>
      <c r="AF31" s="26">
        <f>TIME(,,SUM(F31:AC31))</f>
        <v>0.00023148148148148146</v>
      </c>
      <c r="AG31" s="22">
        <f>AF31+AE31</f>
        <v>0.0022222222222222222</v>
      </c>
      <c r="AH31" s="76">
        <f>MIN(AG31:AG32)</f>
        <v>0.0022222222222222222</v>
      </c>
      <c r="AI31" s="89">
        <f>RANK(AH31,$AH$3:$AH$44,1)</f>
        <v>15</v>
      </c>
    </row>
    <row r="32" spans="1:35" ht="13.5" thickBot="1">
      <c r="A32" s="92"/>
      <c r="B32" s="7" t="s">
        <v>39</v>
      </c>
      <c r="C32" s="54">
        <v>1</v>
      </c>
      <c r="D32" s="11">
        <v>2</v>
      </c>
      <c r="E32" s="15">
        <v>0.02638888888888889</v>
      </c>
      <c r="F32" s="29"/>
      <c r="G32" s="32"/>
      <c r="H32" s="29"/>
      <c r="I32" s="32"/>
      <c r="J32" s="29"/>
      <c r="K32" s="32"/>
      <c r="L32" s="29"/>
      <c r="M32" s="32"/>
      <c r="N32" s="29"/>
      <c r="O32" s="32"/>
      <c r="P32" s="29"/>
      <c r="Q32" s="32"/>
      <c r="R32" s="29"/>
      <c r="S32" s="32"/>
      <c r="T32" s="29"/>
      <c r="U32" s="32">
        <v>5</v>
      </c>
      <c r="V32" s="29"/>
      <c r="W32" s="32"/>
      <c r="X32" s="29"/>
      <c r="Y32" s="32"/>
      <c r="Z32" s="29"/>
      <c r="AA32" s="32"/>
      <c r="AB32" s="29"/>
      <c r="AC32" s="32"/>
      <c r="AD32" s="18">
        <v>0.028634259259259262</v>
      </c>
      <c r="AE32" s="23">
        <f>AD32-E32</f>
        <v>0.0022453703703703733</v>
      </c>
      <c r="AF32" s="27">
        <f>TIME(,,SUM(F32:AC32))</f>
        <v>5.7870370370370366E-05</v>
      </c>
      <c r="AG32" s="23">
        <f>AF32+AE32</f>
        <v>0.0023032407407407437</v>
      </c>
      <c r="AH32" s="75"/>
      <c r="AI32" s="90">
        <f>AI31</f>
        <v>15</v>
      </c>
    </row>
    <row r="33" spans="1:35" ht="12.75">
      <c r="A33" s="91">
        <v>27</v>
      </c>
      <c r="B33" s="6" t="s">
        <v>58</v>
      </c>
      <c r="C33" s="53"/>
      <c r="D33" s="10">
        <v>1</v>
      </c>
      <c r="E33" s="14">
        <v>0.01875</v>
      </c>
      <c r="F33" s="28"/>
      <c r="G33" s="31">
        <v>5</v>
      </c>
      <c r="H33" s="28"/>
      <c r="I33" s="31"/>
      <c r="J33" s="28"/>
      <c r="K33" s="31"/>
      <c r="L33" s="28"/>
      <c r="M33" s="31">
        <v>5</v>
      </c>
      <c r="N33" s="28"/>
      <c r="O33" s="31"/>
      <c r="P33" s="28"/>
      <c r="Q33" s="31">
        <v>5</v>
      </c>
      <c r="R33" s="28"/>
      <c r="S33" s="31"/>
      <c r="T33" s="28">
        <v>5</v>
      </c>
      <c r="U33" s="31">
        <v>5</v>
      </c>
      <c r="V33" s="28"/>
      <c r="W33" s="31">
        <v>5</v>
      </c>
      <c r="X33" s="28"/>
      <c r="Y33" s="31">
        <v>5</v>
      </c>
      <c r="Z33" s="28"/>
      <c r="AA33" s="31"/>
      <c r="AB33" s="28"/>
      <c r="AC33" s="31"/>
      <c r="AD33" s="17">
        <v>0.02074074074074074</v>
      </c>
      <c r="AE33" s="22">
        <f>AD33-E33</f>
        <v>0.001990740740740741</v>
      </c>
      <c r="AF33" s="26">
        <f>TIME(,,SUM(F33:AC33))</f>
        <v>0.0004050925925925926</v>
      </c>
      <c r="AG33" s="22">
        <f>AF33+AE33</f>
        <v>0.0023958333333333336</v>
      </c>
      <c r="AH33" s="76">
        <f>MIN(AG33:AG34)</f>
        <v>0.0023958333333333336</v>
      </c>
      <c r="AI33" s="89">
        <f>RANK(AH33,$AH$3:$AH$44,1)</f>
        <v>16</v>
      </c>
    </row>
    <row r="34" spans="1:35" ht="13.5" thickBot="1">
      <c r="A34" s="92"/>
      <c r="B34" s="7"/>
      <c r="C34" s="54"/>
      <c r="D34" s="11">
        <v>2</v>
      </c>
      <c r="E34" s="15">
        <v>0.03680555555555556</v>
      </c>
      <c r="F34" s="29">
        <v>5</v>
      </c>
      <c r="G34" s="32"/>
      <c r="H34" s="29"/>
      <c r="I34" s="32"/>
      <c r="J34" s="29"/>
      <c r="K34" s="32"/>
      <c r="L34" s="29">
        <v>5</v>
      </c>
      <c r="M34" s="32">
        <v>5</v>
      </c>
      <c r="N34" s="29"/>
      <c r="O34" s="32">
        <v>5</v>
      </c>
      <c r="P34" s="29">
        <v>5</v>
      </c>
      <c r="Q34" s="32"/>
      <c r="R34" s="29"/>
      <c r="S34" s="32"/>
      <c r="T34" s="29">
        <v>5</v>
      </c>
      <c r="U34" s="32">
        <v>50</v>
      </c>
      <c r="V34" s="29"/>
      <c r="W34" s="32"/>
      <c r="X34" s="29"/>
      <c r="Y34" s="32">
        <v>5</v>
      </c>
      <c r="Z34" s="29"/>
      <c r="AA34" s="32"/>
      <c r="AB34" s="29"/>
      <c r="AC34" s="32"/>
      <c r="AD34" s="18">
        <v>0.9583333333333334</v>
      </c>
      <c r="AE34" s="23">
        <f>AD34-E34</f>
        <v>0.9215277777777778</v>
      </c>
      <c r="AF34" s="27">
        <f>TIME(,,SUM(F34:AC34))</f>
        <v>0.0009837962962962964</v>
      </c>
      <c r="AG34" s="23">
        <f>AF34+AE34</f>
        <v>0.9225115740740741</v>
      </c>
      <c r="AH34" s="75"/>
      <c r="AI34" s="90">
        <f>AI33</f>
        <v>16</v>
      </c>
    </row>
    <row r="35" spans="1:35" ht="12.75">
      <c r="A35" s="91">
        <v>17</v>
      </c>
      <c r="B35" s="6" t="s">
        <v>40</v>
      </c>
      <c r="C35" s="53"/>
      <c r="D35" s="10">
        <v>1</v>
      </c>
      <c r="E35" s="14">
        <v>0.008680555555555556</v>
      </c>
      <c r="F35" s="28"/>
      <c r="G35" s="31"/>
      <c r="H35" s="28"/>
      <c r="I35" s="31"/>
      <c r="J35" s="28"/>
      <c r="K35" s="31"/>
      <c r="L35" s="28"/>
      <c r="M35" s="31"/>
      <c r="N35" s="28"/>
      <c r="O35" s="31"/>
      <c r="P35" s="28">
        <v>5</v>
      </c>
      <c r="Q35" s="31">
        <v>5</v>
      </c>
      <c r="R35" s="28"/>
      <c r="S35" s="31"/>
      <c r="T35" s="28"/>
      <c r="U35" s="31">
        <v>50</v>
      </c>
      <c r="V35" s="28"/>
      <c r="W35" s="31"/>
      <c r="X35" s="28">
        <v>5</v>
      </c>
      <c r="Y35" s="31"/>
      <c r="Z35" s="28"/>
      <c r="AA35" s="31"/>
      <c r="AB35" s="28"/>
      <c r="AC35" s="31"/>
      <c r="AD35" s="17">
        <v>0.011180555555555556</v>
      </c>
      <c r="AE35" s="22">
        <f>AD35-E35</f>
        <v>0.0025000000000000005</v>
      </c>
      <c r="AF35" s="26">
        <f>TIME(,,SUM(F35:AC35))</f>
        <v>0.0007523148148148147</v>
      </c>
      <c r="AG35" s="22">
        <f>AF35+AE35</f>
        <v>0.003252314814814815</v>
      </c>
      <c r="AH35" s="76">
        <f>MIN(AG35:AG36)</f>
        <v>0.0029629629629629593</v>
      </c>
      <c r="AI35" s="89">
        <f>RANK(AH35,$AH$3:$AH$44,1)</f>
        <v>17</v>
      </c>
    </row>
    <row r="36" spans="1:35" ht="13.5" thickBot="1">
      <c r="A36" s="92"/>
      <c r="B36" s="7"/>
      <c r="C36" s="54"/>
      <c r="D36" s="11">
        <v>2</v>
      </c>
      <c r="E36" s="15">
        <v>0.027083333333333334</v>
      </c>
      <c r="F36" s="29"/>
      <c r="G36" s="32"/>
      <c r="H36" s="29"/>
      <c r="I36" s="32"/>
      <c r="J36" s="29"/>
      <c r="K36" s="32">
        <v>5</v>
      </c>
      <c r="L36" s="29">
        <v>5</v>
      </c>
      <c r="M36" s="32"/>
      <c r="N36" s="29">
        <v>5</v>
      </c>
      <c r="O36" s="32">
        <v>5</v>
      </c>
      <c r="P36" s="29"/>
      <c r="Q36" s="32">
        <v>5</v>
      </c>
      <c r="R36" s="29"/>
      <c r="S36" s="32"/>
      <c r="T36" s="29">
        <v>5</v>
      </c>
      <c r="U36" s="32"/>
      <c r="V36" s="29"/>
      <c r="W36" s="32"/>
      <c r="X36" s="29">
        <v>5</v>
      </c>
      <c r="Y36" s="32"/>
      <c r="Z36" s="29"/>
      <c r="AA36" s="32"/>
      <c r="AB36" s="29"/>
      <c r="AC36" s="32"/>
      <c r="AD36" s="18">
        <v>0.0296412037037037</v>
      </c>
      <c r="AE36" s="23">
        <f>AD36-E36</f>
        <v>0.0025578703703703666</v>
      </c>
      <c r="AF36" s="27">
        <f>TIME(,,SUM(F36:AC36))</f>
        <v>0.0004050925925925926</v>
      </c>
      <c r="AG36" s="23">
        <f>AF36+AE36</f>
        <v>0.0029629629629629593</v>
      </c>
      <c r="AH36" s="75"/>
      <c r="AI36" s="90">
        <f>AI35</f>
        <v>17</v>
      </c>
    </row>
    <row r="37" spans="1:35" ht="12.75">
      <c r="A37" s="91">
        <v>11</v>
      </c>
      <c r="B37" s="6" t="s">
        <v>99</v>
      </c>
      <c r="C37" s="53"/>
      <c r="D37" s="10">
        <v>1</v>
      </c>
      <c r="E37" s="14">
        <v>0.02013888888888889</v>
      </c>
      <c r="F37" s="28"/>
      <c r="G37" s="31"/>
      <c r="H37" s="28"/>
      <c r="I37" s="31">
        <v>5</v>
      </c>
      <c r="J37" s="28"/>
      <c r="K37" s="31">
        <v>5</v>
      </c>
      <c r="L37" s="28"/>
      <c r="M37" s="31"/>
      <c r="N37" s="28"/>
      <c r="O37" s="31">
        <v>5</v>
      </c>
      <c r="P37" s="28"/>
      <c r="Q37" s="31">
        <v>5</v>
      </c>
      <c r="R37" s="28"/>
      <c r="S37" s="31"/>
      <c r="T37" s="28"/>
      <c r="U37" s="31">
        <v>50</v>
      </c>
      <c r="V37" s="28"/>
      <c r="W37" s="31">
        <v>5</v>
      </c>
      <c r="X37" s="28"/>
      <c r="Y37" s="31"/>
      <c r="Z37" s="28"/>
      <c r="AA37" s="31"/>
      <c r="AB37" s="28"/>
      <c r="AC37" s="31"/>
      <c r="AD37" s="17">
        <v>0.02244212962962963</v>
      </c>
      <c r="AE37" s="22">
        <f>AD37-E37</f>
        <v>0.002303240740740741</v>
      </c>
      <c r="AF37" s="26">
        <f>TIME(,,SUM(F37:AC37))</f>
        <v>0.0008680555555555555</v>
      </c>
      <c r="AG37" s="22">
        <f>AF37+AE37</f>
        <v>0.0031712962962962966</v>
      </c>
      <c r="AH37" s="76">
        <f>MIN(AG37:AG38)</f>
        <v>0.002986111111111113</v>
      </c>
      <c r="AI37" s="89">
        <f>RANK(AH37,$AH$3:$AH$44,1)</f>
        <v>18</v>
      </c>
    </row>
    <row r="38" spans="1:35" ht="13.5" thickBot="1">
      <c r="A38" s="92"/>
      <c r="B38" s="7"/>
      <c r="C38" s="54"/>
      <c r="D38" s="11">
        <v>2</v>
      </c>
      <c r="E38" s="15">
        <v>0.03819444444444444</v>
      </c>
      <c r="F38" s="29"/>
      <c r="G38" s="32"/>
      <c r="H38" s="29"/>
      <c r="I38" s="32"/>
      <c r="J38" s="29"/>
      <c r="K38" s="32"/>
      <c r="L38" s="29"/>
      <c r="M38" s="32"/>
      <c r="N38" s="29"/>
      <c r="O38" s="32"/>
      <c r="P38" s="29"/>
      <c r="Q38" s="32"/>
      <c r="R38" s="29"/>
      <c r="S38" s="32"/>
      <c r="T38" s="29"/>
      <c r="U38" s="32">
        <v>50</v>
      </c>
      <c r="V38" s="29"/>
      <c r="W38" s="32">
        <v>5</v>
      </c>
      <c r="X38" s="29"/>
      <c r="Y38" s="32"/>
      <c r="Z38" s="29"/>
      <c r="AA38" s="32"/>
      <c r="AB38" s="29"/>
      <c r="AC38" s="32"/>
      <c r="AD38" s="18">
        <v>0.04054398148148148</v>
      </c>
      <c r="AE38" s="23">
        <f>AD38-E38</f>
        <v>0.002349537037037039</v>
      </c>
      <c r="AF38" s="27">
        <f>TIME(,,SUM(F38:AC38))</f>
        <v>0.000636574074074074</v>
      </c>
      <c r="AG38" s="23">
        <f>AF38+AE38</f>
        <v>0.002986111111111113</v>
      </c>
      <c r="AH38" s="75"/>
      <c r="AI38" s="90">
        <f>AI37</f>
        <v>18</v>
      </c>
    </row>
    <row r="39" spans="1:35" ht="12.75">
      <c r="A39" s="91">
        <v>1</v>
      </c>
      <c r="B39" s="6" t="s">
        <v>41</v>
      </c>
      <c r="C39" s="53"/>
      <c r="D39" s="10">
        <v>1</v>
      </c>
      <c r="E39" s="14">
        <v>0.009375</v>
      </c>
      <c r="F39" s="28"/>
      <c r="G39" s="31">
        <v>5</v>
      </c>
      <c r="H39" s="28">
        <v>5</v>
      </c>
      <c r="I39" s="31"/>
      <c r="J39" s="28"/>
      <c r="K39" s="31"/>
      <c r="L39" s="28"/>
      <c r="M39" s="31"/>
      <c r="N39" s="28"/>
      <c r="O39" s="31"/>
      <c r="P39" s="28">
        <v>5</v>
      </c>
      <c r="Q39" s="31"/>
      <c r="R39" s="28"/>
      <c r="S39" s="31"/>
      <c r="T39" s="28"/>
      <c r="U39" s="31">
        <v>5</v>
      </c>
      <c r="V39" s="28">
        <v>5</v>
      </c>
      <c r="W39" s="31">
        <v>5</v>
      </c>
      <c r="X39" s="28">
        <v>50</v>
      </c>
      <c r="Y39" s="31"/>
      <c r="Z39" s="28"/>
      <c r="AA39" s="31"/>
      <c r="AB39" s="28"/>
      <c r="AC39" s="31"/>
      <c r="AD39" s="17">
        <v>0.011701388888888891</v>
      </c>
      <c r="AE39" s="22">
        <f>AD39-E39</f>
        <v>0.0023263888888888917</v>
      </c>
      <c r="AF39" s="26">
        <f>TIME(,,SUM(F39:AC39))</f>
        <v>0.0009259259259259259</v>
      </c>
      <c r="AG39" s="22">
        <f>AF39+AE39</f>
        <v>0.0032523148148148177</v>
      </c>
      <c r="AH39" s="76">
        <f>MIN(AG39:AG40)</f>
        <v>0.0031481481481481486</v>
      </c>
      <c r="AI39" s="89">
        <f>RANK(AH39,$AH$3:$AH$44,1)</f>
        <v>19</v>
      </c>
    </row>
    <row r="40" spans="1:35" ht="13.5" thickBot="1">
      <c r="A40" s="92"/>
      <c r="B40" s="7"/>
      <c r="C40" s="54"/>
      <c r="D40" s="11">
        <v>2</v>
      </c>
      <c r="E40" s="15">
        <v>0.027777777777777776</v>
      </c>
      <c r="F40" s="29"/>
      <c r="G40" s="32"/>
      <c r="H40" s="29"/>
      <c r="I40" s="32">
        <v>5</v>
      </c>
      <c r="J40" s="29"/>
      <c r="K40" s="32"/>
      <c r="L40" s="29"/>
      <c r="M40" s="32">
        <v>5</v>
      </c>
      <c r="N40" s="29"/>
      <c r="O40" s="32">
        <v>5</v>
      </c>
      <c r="P40" s="29"/>
      <c r="Q40" s="32"/>
      <c r="R40" s="29"/>
      <c r="S40" s="32">
        <v>5</v>
      </c>
      <c r="T40" s="29"/>
      <c r="U40" s="32"/>
      <c r="V40" s="29"/>
      <c r="W40" s="32">
        <v>5</v>
      </c>
      <c r="X40" s="29">
        <v>50</v>
      </c>
      <c r="Y40" s="32">
        <v>5</v>
      </c>
      <c r="Z40" s="29"/>
      <c r="AA40" s="32"/>
      <c r="AB40" s="29"/>
      <c r="AC40" s="32"/>
      <c r="AD40" s="18">
        <v>0.03</v>
      </c>
      <c r="AE40" s="23">
        <f>AD40-E40</f>
        <v>0.0022222222222222227</v>
      </c>
      <c r="AF40" s="27">
        <f>TIME(,,SUM(F40:AC40))</f>
        <v>0.0009259259259259259</v>
      </c>
      <c r="AG40" s="23">
        <f>AF40+AE40</f>
        <v>0.0031481481481481486</v>
      </c>
      <c r="AH40" s="75"/>
      <c r="AI40" s="90">
        <f>AI39</f>
        <v>19</v>
      </c>
    </row>
    <row r="41" spans="1:35" ht="12.75">
      <c r="A41" s="91">
        <v>30</v>
      </c>
      <c r="B41" s="6" t="s">
        <v>44</v>
      </c>
      <c r="C41" s="53"/>
      <c r="D41" s="10">
        <v>1</v>
      </c>
      <c r="E41" s="14">
        <v>0.012847222222222223</v>
      </c>
      <c r="F41" s="28"/>
      <c r="G41" s="31"/>
      <c r="H41" s="28">
        <v>5</v>
      </c>
      <c r="I41" s="31">
        <v>50</v>
      </c>
      <c r="J41" s="28"/>
      <c r="K41" s="31"/>
      <c r="L41" s="28"/>
      <c r="M41" s="31"/>
      <c r="N41" s="28"/>
      <c r="O41" s="31"/>
      <c r="P41" s="28"/>
      <c r="Q41" s="31"/>
      <c r="R41" s="28"/>
      <c r="S41" s="31">
        <v>5</v>
      </c>
      <c r="T41" s="28"/>
      <c r="U41" s="31">
        <v>50</v>
      </c>
      <c r="V41" s="28"/>
      <c r="W41" s="31">
        <v>5</v>
      </c>
      <c r="X41" s="28">
        <v>50</v>
      </c>
      <c r="Y41" s="31">
        <v>50</v>
      </c>
      <c r="Z41" s="28"/>
      <c r="AA41" s="31"/>
      <c r="AB41" s="28"/>
      <c r="AC41" s="31"/>
      <c r="AD41" s="17">
        <v>0.014976851851851852</v>
      </c>
      <c r="AE41" s="22">
        <f>AD41-E41</f>
        <v>0.002129629629629629</v>
      </c>
      <c r="AF41" s="26">
        <f>TIME(,,SUM(F41:AC41))</f>
        <v>0.002488425925925926</v>
      </c>
      <c r="AG41" s="22">
        <f>AF41+AE41</f>
        <v>0.004618055555555555</v>
      </c>
      <c r="AH41" s="76">
        <f>MIN(AG41:AG42)</f>
        <v>0.004444444444444442</v>
      </c>
      <c r="AI41" s="89">
        <f>RANK(AH41,$AH$3:$AH$44,1)</f>
        <v>20</v>
      </c>
    </row>
    <row r="42" spans="1:35" ht="13.5" thickBot="1">
      <c r="A42" s="92"/>
      <c r="B42" s="7"/>
      <c r="C42" s="54"/>
      <c r="D42" s="11">
        <v>2</v>
      </c>
      <c r="E42" s="15">
        <v>0.030555555555555555</v>
      </c>
      <c r="F42" s="29"/>
      <c r="G42" s="32"/>
      <c r="H42" s="29">
        <v>5</v>
      </c>
      <c r="I42" s="32">
        <v>5</v>
      </c>
      <c r="J42" s="29"/>
      <c r="K42" s="32"/>
      <c r="L42" s="29"/>
      <c r="M42" s="32"/>
      <c r="N42" s="29"/>
      <c r="O42" s="32">
        <v>5</v>
      </c>
      <c r="P42" s="29"/>
      <c r="Q42" s="32">
        <v>5</v>
      </c>
      <c r="R42" s="29"/>
      <c r="S42" s="32">
        <v>5</v>
      </c>
      <c r="T42" s="29"/>
      <c r="U42" s="32">
        <v>50</v>
      </c>
      <c r="V42" s="29"/>
      <c r="W42" s="32">
        <v>5</v>
      </c>
      <c r="X42" s="29">
        <v>50</v>
      </c>
      <c r="Y42" s="32">
        <v>50</v>
      </c>
      <c r="Z42" s="29"/>
      <c r="AA42" s="32"/>
      <c r="AB42" s="29"/>
      <c r="AC42" s="32"/>
      <c r="AD42" s="18">
        <v>0.032916666666666664</v>
      </c>
      <c r="AE42" s="23">
        <f>AD42-E42</f>
        <v>0.002361111111111109</v>
      </c>
      <c r="AF42" s="27">
        <f>TIME(,,SUM(F42:AC42))</f>
        <v>0.0020833333333333333</v>
      </c>
      <c r="AG42" s="23">
        <f>AF42+AE42</f>
        <v>0.004444444444444442</v>
      </c>
      <c r="AH42" s="75"/>
      <c r="AI42" s="90">
        <f>AI41</f>
        <v>20</v>
      </c>
    </row>
    <row r="43" spans="1:35" ht="12.75">
      <c r="A43" s="91">
        <v>74</v>
      </c>
      <c r="B43" s="6" t="s">
        <v>28</v>
      </c>
      <c r="C43" s="53" t="s">
        <v>13</v>
      </c>
      <c r="D43" s="10">
        <v>1</v>
      </c>
      <c r="E43" s="14">
        <v>0.0038194444444444443</v>
      </c>
      <c r="F43" s="28"/>
      <c r="G43" s="31">
        <v>5</v>
      </c>
      <c r="H43" s="28"/>
      <c r="I43" s="31">
        <v>50</v>
      </c>
      <c r="J43" s="28"/>
      <c r="K43" s="31">
        <v>5</v>
      </c>
      <c r="L43" s="28">
        <v>5</v>
      </c>
      <c r="M43" s="31">
        <v>50</v>
      </c>
      <c r="N43" s="28"/>
      <c r="O43" s="31">
        <v>50</v>
      </c>
      <c r="P43" s="28"/>
      <c r="Q43" s="31">
        <v>5</v>
      </c>
      <c r="R43" s="28"/>
      <c r="S43" s="31">
        <v>5</v>
      </c>
      <c r="T43" s="28">
        <v>50</v>
      </c>
      <c r="U43" s="31"/>
      <c r="V43" s="28"/>
      <c r="W43" s="31">
        <v>5</v>
      </c>
      <c r="X43" s="28">
        <v>50</v>
      </c>
      <c r="Y43" s="31"/>
      <c r="Z43" s="28"/>
      <c r="AA43" s="31"/>
      <c r="AB43" s="28"/>
      <c r="AC43" s="31"/>
      <c r="AD43" s="17">
        <v>0.006018518518518518</v>
      </c>
      <c r="AE43" s="22">
        <f>AD43-E43</f>
        <v>0.0021990740740740733</v>
      </c>
      <c r="AF43" s="26">
        <f>TIME(,,SUM(F43:AC43))</f>
        <v>0.0032407407407407406</v>
      </c>
      <c r="AG43" s="22">
        <f>AF43+AE43</f>
        <v>0.005439814814814814</v>
      </c>
      <c r="AH43" s="76">
        <f>MIN(AG43:AG44)</f>
        <v>0.005439814814814814</v>
      </c>
      <c r="AI43" s="89">
        <f>RANK(AH43,$AH$3:$AH$44,1)</f>
        <v>21</v>
      </c>
    </row>
    <row r="44" spans="1:35" ht="13.5" thickBot="1">
      <c r="A44" s="92"/>
      <c r="B44" s="7" t="s">
        <v>29</v>
      </c>
      <c r="C44" s="54">
        <v>1</v>
      </c>
      <c r="D44" s="11">
        <v>2</v>
      </c>
      <c r="E44" s="15">
        <v>0.022222222222222223</v>
      </c>
      <c r="F44" s="29"/>
      <c r="G44" s="32">
        <v>5</v>
      </c>
      <c r="H44" s="29"/>
      <c r="I44" s="32">
        <v>50</v>
      </c>
      <c r="J44" s="29">
        <v>50</v>
      </c>
      <c r="K44" s="32">
        <v>50</v>
      </c>
      <c r="L44" s="29"/>
      <c r="M44" s="32">
        <v>50</v>
      </c>
      <c r="N44" s="29"/>
      <c r="O44" s="32"/>
      <c r="P44" s="29"/>
      <c r="Q44" s="32"/>
      <c r="R44" s="29"/>
      <c r="S44" s="32">
        <v>5</v>
      </c>
      <c r="T44" s="29">
        <v>50</v>
      </c>
      <c r="U44" s="32">
        <v>50</v>
      </c>
      <c r="V44" s="29"/>
      <c r="W44" s="32"/>
      <c r="X44" s="29">
        <v>50</v>
      </c>
      <c r="Y44" s="32">
        <v>50</v>
      </c>
      <c r="Z44" s="29"/>
      <c r="AA44" s="32"/>
      <c r="AB44" s="29"/>
      <c r="AC44" s="32"/>
      <c r="AD44" s="18">
        <v>0.02516203703703704</v>
      </c>
      <c r="AE44" s="23">
        <f>AD44-E44</f>
        <v>0.0029398148148148152</v>
      </c>
      <c r="AF44" s="27">
        <f>TIME(,,SUM(F44:AC44))</f>
        <v>0.00474537037037037</v>
      </c>
      <c r="AG44" s="23">
        <f>AF44+AE44</f>
        <v>0.0076851851851851855</v>
      </c>
      <c r="AH44" s="75"/>
      <c r="AI44" s="90">
        <f>AI43</f>
        <v>21</v>
      </c>
    </row>
  </sheetData>
  <mergeCells count="1">
    <mergeCell ref="F1:AC1"/>
  </mergeCells>
  <printOptions/>
  <pageMargins left="0.1968503937007874" right="0.1968503937007874" top="0.7874015748031497" bottom="0.1968503937007874" header="0.31496062992125984" footer="0.5118110236220472"/>
  <pageSetup horizontalDpi="600" verticalDpi="600" orientation="landscape" paperSize="9" scale="78" r:id="rId1"/>
  <headerFooter alignWithMargins="0">
    <oddHeader>&amp;L&amp;D&amp;C&amp;"Arial Cyr,полужирный"&amp;14Открытое Тульское областное лично командное первенство по водному туристскому многоборью
"ЗОЛОТАЯ ОСЕНЬ"&amp;R&amp;"Arial Cyr,полужирный"&amp;14К1Ж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I4" sqref="AI4"/>
    </sheetView>
  </sheetViews>
  <sheetFormatPr defaultColWidth="9.00390625" defaultRowHeight="12.75"/>
  <cols>
    <col min="1" max="1" width="6.875" style="1" customWidth="1"/>
    <col min="2" max="2" width="20.62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00390625" style="1" customWidth="1"/>
    <col min="32" max="32" width="7.625" style="19" customWidth="1"/>
    <col min="33" max="33" width="7.375" style="1" customWidth="1"/>
    <col min="34" max="34" width="9.125" style="8" customWidth="1"/>
    <col min="35" max="16384" width="9.125" style="1" customWidth="1"/>
  </cols>
  <sheetData>
    <row r="1" spans="1:35" ht="26.25" customHeight="1" thickBot="1">
      <c r="A1" s="2" t="s">
        <v>12</v>
      </c>
      <c r="B1" s="2" t="s">
        <v>0</v>
      </c>
      <c r="C1" s="2"/>
      <c r="D1" s="5"/>
      <c r="E1" s="12"/>
      <c r="F1" s="86" t="s">
        <v>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12"/>
      <c r="AE1" s="20" t="s">
        <v>2</v>
      </c>
      <c r="AF1" s="24" t="s">
        <v>2</v>
      </c>
      <c r="AG1" s="20" t="s">
        <v>4</v>
      </c>
      <c r="AH1" s="2" t="s">
        <v>10</v>
      </c>
      <c r="AI1" s="2" t="s">
        <v>6</v>
      </c>
    </row>
    <row r="2" spans="1:35" ht="26.25" thickBot="1">
      <c r="A2" s="79"/>
      <c r="B2" s="79"/>
      <c r="C2" s="4" t="s">
        <v>13</v>
      </c>
      <c r="D2" s="9" t="s">
        <v>11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9"/>
    </row>
    <row r="3" spans="1:35" ht="16.5" customHeight="1" thickBot="1">
      <c r="A3" s="91">
        <v>35</v>
      </c>
      <c r="B3" s="6" t="s">
        <v>84</v>
      </c>
      <c r="C3" s="53" t="s">
        <v>13</v>
      </c>
      <c r="D3" s="10">
        <v>1</v>
      </c>
      <c r="E3" s="14">
        <v>0.08943287037037036</v>
      </c>
      <c r="F3" s="28"/>
      <c r="G3" s="31"/>
      <c r="H3" s="28"/>
      <c r="I3" s="31"/>
      <c r="J3" s="28"/>
      <c r="K3" s="31"/>
      <c r="L3" s="28">
        <v>5</v>
      </c>
      <c r="M3" s="31"/>
      <c r="N3" s="28"/>
      <c r="O3" s="31"/>
      <c r="P3" s="28"/>
      <c r="Q3" s="31"/>
      <c r="R3" s="28"/>
      <c r="S3" s="31">
        <v>5</v>
      </c>
      <c r="T3" s="28"/>
      <c r="U3" s="31"/>
      <c r="V3" s="28"/>
      <c r="W3" s="31"/>
      <c r="X3" s="28"/>
      <c r="Y3" s="31"/>
      <c r="Z3" s="28"/>
      <c r="AA3" s="31"/>
      <c r="AB3" s="28"/>
      <c r="AC3" s="31"/>
      <c r="AD3" s="17">
        <v>0.0908912037037037</v>
      </c>
      <c r="AE3" s="22">
        <f>AD3-E3</f>
        <v>0.0014583333333333393</v>
      </c>
      <c r="AF3" s="26">
        <f>TIME(,,SUM(F3:AC3))</f>
        <v>0.00011574074074074073</v>
      </c>
      <c r="AG3" s="22">
        <f>AF3+AE3</f>
        <v>0.00157407407407408</v>
      </c>
      <c r="AH3" s="76">
        <f>MIN(AG3:AG4)</f>
        <v>0.001412037037037031</v>
      </c>
      <c r="AI3" s="89">
        <f>RANK(AH3,$AH$3:$AH$34,1)</f>
        <v>1</v>
      </c>
    </row>
    <row r="4" spans="1:35" ht="15.75" customHeight="1" thickBot="1">
      <c r="A4" s="92"/>
      <c r="B4" s="7" t="s">
        <v>48</v>
      </c>
      <c r="C4" s="54">
        <v>1</v>
      </c>
      <c r="D4" s="11">
        <v>2</v>
      </c>
      <c r="E4" s="15">
        <v>0.11222222222222222</v>
      </c>
      <c r="F4" s="29"/>
      <c r="G4" s="32"/>
      <c r="H4" s="29"/>
      <c r="I4" s="32"/>
      <c r="J4" s="29"/>
      <c r="K4" s="32"/>
      <c r="L4" s="29"/>
      <c r="M4" s="32"/>
      <c r="N4" s="29"/>
      <c r="O4" s="32"/>
      <c r="P4" s="29"/>
      <c r="Q4" s="32"/>
      <c r="R4" s="29"/>
      <c r="S4" s="32"/>
      <c r="T4" s="29"/>
      <c r="U4" s="32"/>
      <c r="V4" s="29"/>
      <c r="W4" s="32"/>
      <c r="X4" s="29"/>
      <c r="Y4" s="32"/>
      <c r="Z4" s="29"/>
      <c r="AA4" s="32"/>
      <c r="AB4" s="29"/>
      <c r="AC4" s="32"/>
      <c r="AD4" s="18">
        <v>0.11363425925925925</v>
      </c>
      <c r="AE4" s="22">
        <f>AD4-E4</f>
        <v>0.001412037037037031</v>
      </c>
      <c r="AF4" s="27">
        <f>TIME(,,SUM(F4:AC4))</f>
        <v>0</v>
      </c>
      <c r="AG4" s="23">
        <f>AF4+AE4</f>
        <v>0.001412037037037031</v>
      </c>
      <c r="AH4" s="75"/>
      <c r="AI4" s="90">
        <f>AI3</f>
        <v>1</v>
      </c>
    </row>
    <row r="5" spans="1:35" ht="13.5" customHeight="1">
      <c r="A5" s="91">
        <v>67</v>
      </c>
      <c r="B5" s="6" t="s">
        <v>83</v>
      </c>
      <c r="C5" s="53" t="s">
        <v>13</v>
      </c>
      <c r="D5" s="10">
        <v>1</v>
      </c>
      <c r="E5" s="14">
        <v>0.10155092592592592</v>
      </c>
      <c r="F5" s="28"/>
      <c r="G5" s="31"/>
      <c r="H5" s="28"/>
      <c r="I5" s="31"/>
      <c r="J5" s="28"/>
      <c r="K5" s="31"/>
      <c r="L5" s="28"/>
      <c r="M5" s="31"/>
      <c r="N5" s="28"/>
      <c r="O5" s="31">
        <v>5</v>
      </c>
      <c r="P5" s="28"/>
      <c r="Q5" s="31"/>
      <c r="R5" s="28"/>
      <c r="S5" s="31">
        <v>5</v>
      </c>
      <c r="T5" s="28"/>
      <c r="U5" s="31"/>
      <c r="V5" s="28"/>
      <c r="W5" s="31">
        <v>5</v>
      </c>
      <c r="X5" s="28">
        <v>50</v>
      </c>
      <c r="Y5" s="31"/>
      <c r="Z5" s="28"/>
      <c r="AA5" s="31"/>
      <c r="AB5" s="28"/>
      <c r="AC5" s="31"/>
      <c r="AD5" s="17">
        <v>0.1030787037037037</v>
      </c>
      <c r="AE5" s="22">
        <f>AD5-E5</f>
        <v>0.0015277777777777807</v>
      </c>
      <c r="AF5" s="26">
        <f>TIME(,,SUM(F5:AC5))</f>
        <v>0.0007523148148148147</v>
      </c>
      <c r="AG5" s="22">
        <f>AF5+AE5</f>
        <v>0.0022800925925925953</v>
      </c>
      <c r="AH5" s="76">
        <f>MIN(AG5:AG6)</f>
        <v>0.0015277777777777763</v>
      </c>
      <c r="AI5" s="89">
        <f>RANK(AH5,$AH$3:$AH$34,1)</f>
        <v>2</v>
      </c>
    </row>
    <row r="6" spans="1:35" ht="13.5" thickBot="1">
      <c r="A6" s="92"/>
      <c r="B6" s="7" t="s">
        <v>50</v>
      </c>
      <c r="C6" s="54">
        <v>1</v>
      </c>
      <c r="D6" s="11">
        <v>2</v>
      </c>
      <c r="E6" s="15">
        <v>0.11773148148148148</v>
      </c>
      <c r="F6" s="29"/>
      <c r="G6" s="32"/>
      <c r="H6" s="29"/>
      <c r="I6" s="32"/>
      <c r="J6" s="29"/>
      <c r="K6" s="32"/>
      <c r="L6" s="29"/>
      <c r="M6" s="32"/>
      <c r="N6" s="29"/>
      <c r="O6" s="32"/>
      <c r="P6" s="29"/>
      <c r="Q6" s="32"/>
      <c r="R6" s="29"/>
      <c r="S6" s="32"/>
      <c r="T6" s="29"/>
      <c r="U6" s="32"/>
      <c r="V6" s="29"/>
      <c r="W6" s="32"/>
      <c r="X6" s="29"/>
      <c r="Y6" s="32">
        <v>5</v>
      </c>
      <c r="Z6" s="29"/>
      <c r="AA6" s="32"/>
      <c r="AB6" s="29"/>
      <c r="AC6" s="32"/>
      <c r="AD6" s="18">
        <v>0.11920138888888888</v>
      </c>
      <c r="AE6" s="23">
        <f>AD6-E6</f>
        <v>0.0014699074074074059</v>
      </c>
      <c r="AF6" s="27">
        <f>TIME(,,SUM(F6:AC6))</f>
        <v>5.7870370370370366E-05</v>
      </c>
      <c r="AG6" s="23">
        <f>AF6+AE6</f>
        <v>0.0015277777777777763</v>
      </c>
      <c r="AH6" s="75"/>
      <c r="AI6" s="90">
        <f>AI5</f>
        <v>2</v>
      </c>
    </row>
    <row r="7" spans="1:35" ht="13.5" thickBot="1">
      <c r="A7" s="91">
        <v>5</v>
      </c>
      <c r="B7" s="6" t="s">
        <v>82</v>
      </c>
      <c r="C7" s="53" t="s">
        <v>13</v>
      </c>
      <c r="D7" s="10">
        <v>1</v>
      </c>
      <c r="E7" s="14">
        <v>0.1265162037037037</v>
      </c>
      <c r="F7" s="28"/>
      <c r="G7" s="31"/>
      <c r="H7" s="28"/>
      <c r="I7" s="31">
        <v>5</v>
      </c>
      <c r="J7" s="28"/>
      <c r="K7" s="31"/>
      <c r="L7" s="28"/>
      <c r="M7" s="31"/>
      <c r="N7" s="28"/>
      <c r="O7" s="31"/>
      <c r="P7" s="28"/>
      <c r="Q7" s="31"/>
      <c r="R7" s="28"/>
      <c r="S7" s="31"/>
      <c r="T7" s="28"/>
      <c r="U7" s="31">
        <v>5</v>
      </c>
      <c r="V7" s="28"/>
      <c r="W7" s="31">
        <v>5</v>
      </c>
      <c r="X7" s="28">
        <v>5</v>
      </c>
      <c r="Y7" s="31"/>
      <c r="Z7" s="28"/>
      <c r="AA7" s="31"/>
      <c r="AB7" s="28"/>
      <c r="AC7" s="31"/>
      <c r="AD7" s="18">
        <v>0.12804398148148147</v>
      </c>
      <c r="AE7" s="22">
        <f>AD7-E7</f>
        <v>0.0015277777777777668</v>
      </c>
      <c r="AF7" s="26">
        <f>TIME(,,SUM(F7:AC7))</f>
        <v>0.00023148148148148146</v>
      </c>
      <c r="AG7" s="22">
        <f>AF7+AE7</f>
        <v>0.0017592592592592482</v>
      </c>
      <c r="AH7" s="76">
        <f>MIN(AG7:AG8)</f>
        <v>0.0016319444444444547</v>
      </c>
      <c r="AI7" s="89">
        <f>RANK(AH7,$AH$3:$AH$34,1)</f>
        <v>3</v>
      </c>
    </row>
    <row r="8" spans="1:35" ht="13.5" thickBot="1">
      <c r="A8" s="92"/>
      <c r="B8" s="7" t="s">
        <v>52</v>
      </c>
      <c r="C8" s="54">
        <v>1</v>
      </c>
      <c r="D8" s="11">
        <v>2</v>
      </c>
      <c r="E8" s="15">
        <v>0.11879629629629629</v>
      </c>
      <c r="F8" s="29"/>
      <c r="G8" s="32"/>
      <c r="H8" s="29"/>
      <c r="I8" s="32"/>
      <c r="J8" s="29"/>
      <c r="K8" s="32">
        <v>5</v>
      </c>
      <c r="L8" s="29"/>
      <c r="M8" s="32"/>
      <c r="N8" s="29"/>
      <c r="O8" s="32"/>
      <c r="P8" s="29"/>
      <c r="Q8" s="32"/>
      <c r="R8" s="29"/>
      <c r="S8" s="32"/>
      <c r="T8" s="29"/>
      <c r="U8" s="32">
        <v>5</v>
      </c>
      <c r="V8" s="29"/>
      <c r="W8" s="32"/>
      <c r="X8" s="29"/>
      <c r="Y8" s="32"/>
      <c r="Z8" s="29"/>
      <c r="AA8" s="32"/>
      <c r="AB8" s="29"/>
      <c r="AC8" s="32"/>
      <c r="AD8" s="17">
        <v>0.1203125</v>
      </c>
      <c r="AE8" s="23">
        <f>AD8-E8</f>
        <v>0.001516203703703714</v>
      </c>
      <c r="AF8" s="27">
        <f>TIME(,,SUM(F8:AC8))</f>
        <v>0.00011574074074074073</v>
      </c>
      <c r="AG8" s="23">
        <f>AF8+AE8</f>
        <v>0.0016319444444444547</v>
      </c>
      <c r="AH8" s="75"/>
      <c r="AI8" s="90">
        <f>AI7</f>
        <v>3</v>
      </c>
    </row>
    <row r="9" spans="1:35" ht="11.25" customHeight="1">
      <c r="A9" s="91">
        <v>99</v>
      </c>
      <c r="B9" s="6" t="s">
        <v>96</v>
      </c>
      <c r="C9" s="53" t="s">
        <v>13</v>
      </c>
      <c r="D9" s="10">
        <v>1</v>
      </c>
      <c r="E9" s="14">
        <v>0.08703703703703704</v>
      </c>
      <c r="F9" s="28"/>
      <c r="G9" s="31"/>
      <c r="H9" s="28"/>
      <c r="I9" s="31"/>
      <c r="J9" s="28">
        <v>5</v>
      </c>
      <c r="K9" s="31">
        <v>5</v>
      </c>
      <c r="L9" s="28"/>
      <c r="M9" s="31"/>
      <c r="N9" s="28"/>
      <c r="O9" s="31">
        <v>5</v>
      </c>
      <c r="P9" s="28"/>
      <c r="Q9" s="31"/>
      <c r="R9" s="28"/>
      <c r="S9" s="31">
        <v>5</v>
      </c>
      <c r="T9" s="28"/>
      <c r="U9" s="31">
        <v>5</v>
      </c>
      <c r="V9" s="28">
        <v>5</v>
      </c>
      <c r="W9" s="31"/>
      <c r="X9" s="28"/>
      <c r="Y9" s="31"/>
      <c r="Z9" s="28"/>
      <c r="AA9" s="31"/>
      <c r="AB9" s="28"/>
      <c r="AC9" s="31"/>
      <c r="AD9" s="17">
        <v>0.08859953703703705</v>
      </c>
      <c r="AE9" s="22">
        <f>AD9-E9</f>
        <v>0.0015625000000000083</v>
      </c>
      <c r="AF9" s="26">
        <f>TIME(,,SUM(F9:AC9))</f>
        <v>0.00034722222222222224</v>
      </c>
      <c r="AG9" s="22">
        <f>AF9+AE9</f>
        <v>0.0019097222222222306</v>
      </c>
      <c r="AH9" s="76">
        <f>MIN(AG9:AG10)</f>
        <v>0.0016435185185185214</v>
      </c>
      <c r="AI9" s="89">
        <f>RANK(AH9,$AH$3:$AH$34,1)</f>
        <v>4</v>
      </c>
    </row>
    <row r="10" spans="1:35" ht="13.5" thickBot="1">
      <c r="A10" s="92"/>
      <c r="B10" s="7" t="s">
        <v>35</v>
      </c>
      <c r="C10" s="54">
        <v>1</v>
      </c>
      <c r="D10" s="11">
        <v>2</v>
      </c>
      <c r="E10" s="15">
        <v>0.11152777777777778</v>
      </c>
      <c r="F10" s="29"/>
      <c r="G10" s="32"/>
      <c r="H10" s="29"/>
      <c r="I10" s="32"/>
      <c r="J10" s="29"/>
      <c r="K10" s="32">
        <v>5</v>
      </c>
      <c r="L10" s="29"/>
      <c r="M10" s="32"/>
      <c r="N10" s="29"/>
      <c r="O10" s="32"/>
      <c r="P10" s="29"/>
      <c r="Q10" s="32"/>
      <c r="R10" s="29"/>
      <c r="S10" s="32"/>
      <c r="T10" s="29"/>
      <c r="U10" s="32">
        <v>5</v>
      </c>
      <c r="V10" s="29"/>
      <c r="W10" s="32"/>
      <c r="X10" s="29"/>
      <c r="Y10" s="32"/>
      <c r="Z10" s="29"/>
      <c r="AA10" s="32"/>
      <c r="AB10" s="29"/>
      <c r="AC10" s="32"/>
      <c r="AD10" s="18">
        <v>0.11305555555555556</v>
      </c>
      <c r="AE10" s="23">
        <f>AD10-E10</f>
        <v>0.0015277777777777807</v>
      </c>
      <c r="AF10" s="27">
        <f>TIME(,,SUM(F10:AC10))</f>
        <v>0.00011574074074074073</v>
      </c>
      <c r="AG10" s="23">
        <f>AF10+AE10</f>
        <v>0.0016435185185185214</v>
      </c>
      <c r="AH10" s="75"/>
      <c r="AI10" s="90">
        <f>AI9</f>
        <v>4</v>
      </c>
    </row>
    <row r="11" spans="1:35" ht="12.75">
      <c r="A11" s="91">
        <v>19</v>
      </c>
      <c r="B11" s="6" t="s">
        <v>91</v>
      </c>
      <c r="C11" s="53" t="s">
        <v>13</v>
      </c>
      <c r="D11" s="10">
        <v>1</v>
      </c>
      <c r="E11" s="14">
        <v>0.10086805555555556</v>
      </c>
      <c r="F11" s="28"/>
      <c r="G11" s="31"/>
      <c r="H11" s="28"/>
      <c r="I11" s="31"/>
      <c r="J11" s="28">
        <v>5</v>
      </c>
      <c r="K11" s="31"/>
      <c r="L11" s="28"/>
      <c r="M11" s="31"/>
      <c r="N11" s="28"/>
      <c r="O11" s="31"/>
      <c r="P11" s="28"/>
      <c r="Q11" s="31"/>
      <c r="R11" s="28"/>
      <c r="S11" s="31"/>
      <c r="T11" s="28">
        <v>5</v>
      </c>
      <c r="U11" s="31">
        <v>5</v>
      </c>
      <c r="V11" s="28"/>
      <c r="W11" s="31"/>
      <c r="X11" s="28"/>
      <c r="Y11" s="31">
        <v>5</v>
      </c>
      <c r="Z11" s="28"/>
      <c r="AA11" s="31"/>
      <c r="AB11" s="28"/>
      <c r="AC11" s="31"/>
      <c r="AD11" s="17">
        <v>0.10239583333333334</v>
      </c>
      <c r="AE11" s="22">
        <f>AD11-E11</f>
        <v>0.0015277777777777807</v>
      </c>
      <c r="AF11" s="26">
        <f>TIME(,,SUM(F11:AC11))</f>
        <v>0.00023148148148148146</v>
      </c>
      <c r="AG11" s="22">
        <f>AF11+AE11</f>
        <v>0.001759259259259262</v>
      </c>
      <c r="AH11" s="76">
        <f>MIN(AG11:AG12)</f>
        <v>0.001666666666666678</v>
      </c>
      <c r="AI11" s="89">
        <f>RANK(AH11,$AH$3:$AH$34,1)</f>
        <v>5</v>
      </c>
    </row>
    <row r="12" spans="1:35" ht="13.5" thickBot="1">
      <c r="A12" s="92"/>
      <c r="B12" s="7" t="s">
        <v>68</v>
      </c>
      <c r="C12" s="54">
        <v>1</v>
      </c>
      <c r="D12" s="11">
        <v>2</v>
      </c>
      <c r="E12" s="15">
        <v>0.11431712962962963</v>
      </c>
      <c r="F12" s="29"/>
      <c r="G12" s="32"/>
      <c r="H12" s="29"/>
      <c r="I12" s="32"/>
      <c r="J12" s="29"/>
      <c r="K12" s="32"/>
      <c r="L12" s="29"/>
      <c r="M12" s="32"/>
      <c r="N12" s="29"/>
      <c r="O12" s="32"/>
      <c r="P12" s="29"/>
      <c r="Q12" s="32"/>
      <c r="R12" s="29"/>
      <c r="S12" s="32"/>
      <c r="T12" s="29">
        <v>5</v>
      </c>
      <c r="U12" s="32"/>
      <c r="V12" s="29"/>
      <c r="W12" s="32"/>
      <c r="X12" s="29">
        <v>5</v>
      </c>
      <c r="Y12" s="32">
        <v>5</v>
      </c>
      <c r="Z12" s="29"/>
      <c r="AA12" s="32"/>
      <c r="AB12" s="29"/>
      <c r="AC12" s="32"/>
      <c r="AD12" s="18">
        <v>0.1158101851851852</v>
      </c>
      <c r="AE12" s="23">
        <f>AD12-E12</f>
        <v>0.001493055555555567</v>
      </c>
      <c r="AF12" s="27">
        <f>TIME(,,SUM(F12:AC12))</f>
        <v>0.00017361111111111112</v>
      </c>
      <c r="AG12" s="23">
        <f>AF12+AE12</f>
        <v>0.001666666666666678</v>
      </c>
      <c r="AH12" s="75"/>
      <c r="AI12" s="90">
        <f>AI11</f>
        <v>5</v>
      </c>
    </row>
    <row r="13" spans="1:35" ht="13.5" thickBot="1">
      <c r="A13" s="91">
        <v>59</v>
      </c>
      <c r="B13" s="6" t="s">
        <v>97</v>
      </c>
      <c r="C13" s="53" t="s">
        <v>13</v>
      </c>
      <c r="D13" s="10">
        <v>1</v>
      </c>
      <c r="E13" s="14">
        <v>0.09505787037037038</v>
      </c>
      <c r="F13" s="28"/>
      <c r="G13" s="31"/>
      <c r="H13" s="28"/>
      <c r="I13" s="31"/>
      <c r="J13" s="28">
        <v>5</v>
      </c>
      <c r="K13" s="31"/>
      <c r="L13" s="28"/>
      <c r="M13" s="31"/>
      <c r="N13" s="28"/>
      <c r="O13" s="31">
        <v>5</v>
      </c>
      <c r="P13" s="28"/>
      <c r="Q13" s="31"/>
      <c r="R13" s="28"/>
      <c r="S13" s="31"/>
      <c r="T13" s="28">
        <v>5</v>
      </c>
      <c r="U13" s="31">
        <v>5</v>
      </c>
      <c r="V13" s="28"/>
      <c r="W13" s="31">
        <v>5</v>
      </c>
      <c r="X13" s="28">
        <v>5</v>
      </c>
      <c r="Y13" s="31">
        <v>5</v>
      </c>
      <c r="Z13" s="28"/>
      <c r="AA13" s="31"/>
      <c r="AB13" s="28"/>
      <c r="AC13" s="31"/>
      <c r="AD13" s="17">
        <v>0.0966550925925926</v>
      </c>
      <c r="AE13" s="22">
        <f>AD13-E13</f>
        <v>0.001597222222222222</v>
      </c>
      <c r="AF13" s="26">
        <f>TIME(,,SUM(F13:AC13))</f>
        <v>0.0004050925925925926</v>
      </c>
      <c r="AG13" s="22">
        <f>AF13+AE13</f>
        <v>0.002002314814814815</v>
      </c>
      <c r="AH13" s="76">
        <f>MIN(AG13:AG14)</f>
        <v>0.0016898148148148068</v>
      </c>
      <c r="AI13" s="89">
        <f>RANK(AH13,$AH$3:$AH$34,1)</f>
        <v>6</v>
      </c>
    </row>
    <row r="14" spans="1:35" ht="13.5" thickBot="1">
      <c r="A14" s="92"/>
      <c r="B14" s="7" t="s">
        <v>56</v>
      </c>
      <c r="C14" s="54">
        <v>1</v>
      </c>
      <c r="D14" s="11">
        <v>2</v>
      </c>
      <c r="E14" s="14">
        <v>0.1234375</v>
      </c>
      <c r="F14" s="29"/>
      <c r="G14" s="32"/>
      <c r="H14" s="29"/>
      <c r="I14" s="32"/>
      <c r="J14" s="29"/>
      <c r="K14" s="32">
        <v>5</v>
      </c>
      <c r="L14" s="29"/>
      <c r="M14" s="32">
        <v>5</v>
      </c>
      <c r="N14" s="29"/>
      <c r="O14" s="32"/>
      <c r="P14" s="29"/>
      <c r="Q14" s="32">
        <v>5</v>
      </c>
      <c r="R14" s="29"/>
      <c r="S14" s="32"/>
      <c r="T14" s="29"/>
      <c r="U14" s="32"/>
      <c r="V14" s="29"/>
      <c r="W14" s="32">
        <v>5</v>
      </c>
      <c r="X14" s="29"/>
      <c r="Y14" s="32"/>
      <c r="Z14" s="29"/>
      <c r="AA14" s="32"/>
      <c r="AB14" s="29"/>
      <c r="AC14" s="32"/>
      <c r="AD14" s="17">
        <v>0.12489583333333333</v>
      </c>
      <c r="AE14" s="23">
        <f>AD14-E14</f>
        <v>0.0014583333333333254</v>
      </c>
      <c r="AF14" s="27">
        <f>TIME(,,SUM(F14:AC14))</f>
        <v>0.00023148148148148146</v>
      </c>
      <c r="AG14" s="23">
        <f>AF14+AE14</f>
        <v>0.0016898148148148068</v>
      </c>
      <c r="AH14" s="75"/>
      <c r="AI14" s="90">
        <f>AI13</f>
        <v>6</v>
      </c>
    </row>
    <row r="15" spans="1:35" ht="12.75">
      <c r="A15" s="91">
        <v>96</v>
      </c>
      <c r="B15" s="6" t="s">
        <v>94</v>
      </c>
      <c r="C15" s="53" t="s">
        <v>13</v>
      </c>
      <c r="D15" s="10">
        <v>1</v>
      </c>
      <c r="E15" s="14">
        <v>0.09418981481481481</v>
      </c>
      <c r="F15" s="28"/>
      <c r="G15" s="31"/>
      <c r="H15" s="28"/>
      <c r="I15" s="31"/>
      <c r="J15" s="28"/>
      <c r="K15" s="31"/>
      <c r="L15" s="28"/>
      <c r="M15" s="31"/>
      <c r="N15" s="28">
        <v>5</v>
      </c>
      <c r="O15" s="31">
        <v>5</v>
      </c>
      <c r="P15" s="28"/>
      <c r="Q15" s="31"/>
      <c r="R15" s="28"/>
      <c r="S15" s="31"/>
      <c r="T15" s="28"/>
      <c r="U15" s="31"/>
      <c r="V15" s="28"/>
      <c r="W15" s="31">
        <v>5</v>
      </c>
      <c r="X15" s="28"/>
      <c r="Y15" s="31"/>
      <c r="Z15" s="28"/>
      <c r="AA15" s="31"/>
      <c r="AB15" s="28"/>
      <c r="AC15" s="31"/>
      <c r="AD15" s="17">
        <v>0.09597222222222222</v>
      </c>
      <c r="AE15" s="22">
        <f>AD15-E15</f>
        <v>0.001782407407407413</v>
      </c>
      <c r="AF15" s="26">
        <f>TIME(,,SUM(F15:AC15))</f>
        <v>0.00017361111111111112</v>
      </c>
      <c r="AG15" s="22">
        <f>AF15+AE15</f>
        <v>0.001956018518518524</v>
      </c>
      <c r="AH15" s="76">
        <f>MIN(AG15:AG16)</f>
        <v>0.0017592592592592755</v>
      </c>
      <c r="AI15" s="89">
        <f>RANK(AH15,$AH$3:$AH$34,1)</f>
        <v>7</v>
      </c>
    </row>
    <row r="16" spans="1:35" ht="13.5" thickBot="1">
      <c r="A16" s="92"/>
      <c r="B16" s="7" t="s">
        <v>95</v>
      </c>
      <c r="C16" s="54">
        <v>1</v>
      </c>
      <c r="D16" s="11">
        <v>2</v>
      </c>
      <c r="E16" s="15">
        <v>0.11493055555555555</v>
      </c>
      <c r="F16" s="29"/>
      <c r="G16" s="32"/>
      <c r="H16" s="29"/>
      <c r="I16" s="32"/>
      <c r="J16" s="29"/>
      <c r="K16" s="32"/>
      <c r="L16" s="29"/>
      <c r="M16" s="32"/>
      <c r="N16" s="29"/>
      <c r="O16" s="32"/>
      <c r="P16" s="29"/>
      <c r="Q16" s="32"/>
      <c r="R16" s="29"/>
      <c r="S16" s="32"/>
      <c r="T16" s="29"/>
      <c r="U16" s="32">
        <v>5</v>
      </c>
      <c r="V16" s="29"/>
      <c r="W16" s="32"/>
      <c r="X16" s="29"/>
      <c r="Y16" s="32"/>
      <c r="Z16" s="29"/>
      <c r="AA16" s="32"/>
      <c r="AB16" s="29"/>
      <c r="AC16" s="32"/>
      <c r="AD16" s="18">
        <v>0.11663194444444445</v>
      </c>
      <c r="AE16" s="23">
        <f>AD16-E16</f>
        <v>0.001701388888888905</v>
      </c>
      <c r="AF16" s="27">
        <f>TIME(,,SUM(F16:AC16))</f>
        <v>5.7870370370370366E-05</v>
      </c>
      <c r="AG16" s="23">
        <f>AF16+AE16</f>
        <v>0.0017592592592592755</v>
      </c>
      <c r="AH16" s="75"/>
      <c r="AI16" s="90">
        <f>AI15</f>
        <v>7</v>
      </c>
    </row>
    <row r="17" spans="1:35" ht="12.75">
      <c r="A17" s="91">
        <v>25</v>
      </c>
      <c r="B17" s="6" t="s">
        <v>87</v>
      </c>
      <c r="C17" s="53"/>
      <c r="D17" s="10">
        <v>1</v>
      </c>
      <c r="E17" s="14">
        <v>0.10012731481481481</v>
      </c>
      <c r="F17" s="28"/>
      <c r="G17" s="31"/>
      <c r="H17" s="28"/>
      <c r="I17" s="31"/>
      <c r="J17" s="28"/>
      <c r="K17" s="31"/>
      <c r="L17" s="28"/>
      <c r="M17" s="31"/>
      <c r="N17" s="28"/>
      <c r="O17" s="31"/>
      <c r="P17" s="28"/>
      <c r="Q17" s="31">
        <v>5</v>
      </c>
      <c r="R17" s="28"/>
      <c r="S17" s="31">
        <v>5</v>
      </c>
      <c r="T17" s="28"/>
      <c r="U17" s="31">
        <v>5</v>
      </c>
      <c r="V17" s="28">
        <v>5</v>
      </c>
      <c r="W17" s="31">
        <v>5</v>
      </c>
      <c r="X17" s="28">
        <v>5</v>
      </c>
      <c r="Y17" s="31">
        <v>5</v>
      </c>
      <c r="Z17" s="28"/>
      <c r="AA17" s="31"/>
      <c r="AB17" s="28"/>
      <c r="AC17" s="31"/>
      <c r="AD17" s="55">
        <v>0.1015625</v>
      </c>
      <c r="AE17" s="22">
        <f>AD17-E17</f>
        <v>0.0014351851851851921</v>
      </c>
      <c r="AF17" s="26">
        <f>TIME(,,SUM(F17:AC17))</f>
        <v>0.0004050925925925926</v>
      </c>
      <c r="AG17" s="22">
        <f>AF17+AE17</f>
        <v>0.0018402777777777846</v>
      </c>
      <c r="AH17" s="76">
        <f>MIN(AG17:AG18)</f>
        <v>0.0017939814814814804</v>
      </c>
      <c r="AI17" s="89">
        <f>RANK(AH17,$AH$3:$AH$34,1)</f>
        <v>8</v>
      </c>
    </row>
    <row r="18" spans="1:35" ht="13.5" thickBot="1">
      <c r="A18" s="92"/>
      <c r="B18" s="7"/>
      <c r="C18" s="54"/>
      <c r="D18" s="11">
        <v>2</v>
      </c>
      <c r="E18" s="15">
        <v>0.1212037037037037</v>
      </c>
      <c r="F18" s="29"/>
      <c r="G18" s="32">
        <v>5</v>
      </c>
      <c r="H18" s="29"/>
      <c r="I18" s="32"/>
      <c r="J18" s="29"/>
      <c r="K18" s="32"/>
      <c r="L18" s="29"/>
      <c r="M18" s="32"/>
      <c r="N18" s="29"/>
      <c r="O18" s="32">
        <v>5</v>
      </c>
      <c r="P18" s="29"/>
      <c r="Q18" s="32"/>
      <c r="R18" s="29"/>
      <c r="S18" s="32"/>
      <c r="T18" s="29"/>
      <c r="U18" s="32">
        <v>5</v>
      </c>
      <c r="V18" s="29"/>
      <c r="W18" s="32"/>
      <c r="X18" s="29"/>
      <c r="Y18" s="32"/>
      <c r="Z18" s="29"/>
      <c r="AA18" s="32"/>
      <c r="AB18" s="29"/>
      <c r="AC18" s="32"/>
      <c r="AD18" s="18">
        <v>0.12282407407407407</v>
      </c>
      <c r="AE18" s="23">
        <f>AD18-E18</f>
        <v>0.0016203703703703692</v>
      </c>
      <c r="AF18" s="27">
        <f>TIME(,,SUM(F18:AC18))</f>
        <v>0.00017361111111111112</v>
      </c>
      <c r="AG18" s="23">
        <f>AF18+AE18</f>
        <v>0.0017939814814814804</v>
      </c>
      <c r="AH18" s="75"/>
      <c r="AI18" s="90">
        <f>AI17</f>
        <v>8</v>
      </c>
    </row>
    <row r="19" spans="1:35" ht="12.75">
      <c r="A19" s="91">
        <v>88</v>
      </c>
      <c r="B19" s="6" t="s">
        <v>81</v>
      </c>
      <c r="C19" s="53" t="s">
        <v>13</v>
      </c>
      <c r="D19" s="10">
        <v>1</v>
      </c>
      <c r="E19" s="14">
        <v>0.08592592592592592</v>
      </c>
      <c r="F19" s="28"/>
      <c r="G19" s="31"/>
      <c r="H19" s="28"/>
      <c r="I19" s="31"/>
      <c r="J19" s="28">
        <v>5</v>
      </c>
      <c r="K19" s="31">
        <v>5</v>
      </c>
      <c r="L19" s="28"/>
      <c r="M19" s="31"/>
      <c r="N19" s="28"/>
      <c r="O19" s="31">
        <v>5</v>
      </c>
      <c r="P19" s="28"/>
      <c r="Q19" s="31"/>
      <c r="R19" s="28">
        <v>5</v>
      </c>
      <c r="S19" s="31">
        <v>5</v>
      </c>
      <c r="T19" s="28"/>
      <c r="U19" s="31"/>
      <c r="V19" s="28"/>
      <c r="W19" s="31"/>
      <c r="X19" s="28">
        <v>5</v>
      </c>
      <c r="Y19" s="31"/>
      <c r="Z19" s="28"/>
      <c r="AA19" s="31"/>
      <c r="AB19" s="28"/>
      <c r="AC19" s="31"/>
      <c r="AD19" s="17">
        <v>0.08761574074074074</v>
      </c>
      <c r="AE19" s="22">
        <f>AD19-E19</f>
        <v>0.0016898148148148245</v>
      </c>
      <c r="AF19" s="26">
        <f>TIME(,,SUM(F19:AC19))</f>
        <v>0.00034722222222222224</v>
      </c>
      <c r="AG19" s="22">
        <f>AF19+AE19</f>
        <v>0.002037037037037047</v>
      </c>
      <c r="AH19" s="76">
        <f>MIN(AG19:AG20)</f>
        <v>0.001840277777777784</v>
      </c>
      <c r="AI19" s="89">
        <f>RANK(AH19,$AH$3:$AH$34,1)</f>
        <v>9</v>
      </c>
    </row>
    <row r="20" spans="1:35" ht="13.5" thickBot="1">
      <c r="A20" s="92"/>
      <c r="B20" s="7" t="s">
        <v>79</v>
      </c>
      <c r="C20" s="54">
        <v>1</v>
      </c>
      <c r="D20" s="11">
        <v>2</v>
      </c>
      <c r="E20" s="15">
        <v>0.10688657407407408</v>
      </c>
      <c r="F20" s="29"/>
      <c r="G20" s="32"/>
      <c r="H20" s="29"/>
      <c r="I20" s="32"/>
      <c r="J20" s="29"/>
      <c r="K20" s="32"/>
      <c r="L20" s="29"/>
      <c r="M20" s="32">
        <v>5</v>
      </c>
      <c r="N20" s="29"/>
      <c r="O20" s="32"/>
      <c r="P20" s="29"/>
      <c r="Q20" s="32"/>
      <c r="R20" s="29"/>
      <c r="S20" s="32"/>
      <c r="T20" s="29"/>
      <c r="U20" s="32"/>
      <c r="V20" s="29"/>
      <c r="W20" s="32">
        <v>5</v>
      </c>
      <c r="X20" s="29">
        <v>5</v>
      </c>
      <c r="Y20" s="32">
        <v>5</v>
      </c>
      <c r="Z20" s="29"/>
      <c r="AA20" s="32"/>
      <c r="AB20" s="29"/>
      <c r="AC20" s="32"/>
      <c r="AD20" s="18">
        <v>0.10849537037037038</v>
      </c>
      <c r="AE20" s="23">
        <f>AD20-E20</f>
        <v>0.0016087962962963026</v>
      </c>
      <c r="AF20" s="27">
        <f>TIME(,,SUM(F20:AC20))</f>
        <v>0.00023148148148148146</v>
      </c>
      <c r="AG20" s="23">
        <f>AF20+AE20</f>
        <v>0.001840277777777784</v>
      </c>
      <c r="AH20" s="75"/>
      <c r="AI20" s="90">
        <f>AI19</f>
        <v>9</v>
      </c>
    </row>
    <row r="21" spans="1:35" ht="12.75">
      <c r="A21" s="91">
        <v>58</v>
      </c>
      <c r="B21" s="6" t="s">
        <v>98</v>
      </c>
      <c r="C21" s="53"/>
      <c r="D21" s="10">
        <v>1</v>
      </c>
      <c r="E21" s="14">
        <v>0.0925462962962963</v>
      </c>
      <c r="F21" s="28"/>
      <c r="G21" s="31"/>
      <c r="H21" s="28"/>
      <c r="I21" s="31"/>
      <c r="J21" s="28"/>
      <c r="K21" s="31"/>
      <c r="L21" s="28"/>
      <c r="M21" s="31"/>
      <c r="N21" s="28"/>
      <c r="O21" s="31"/>
      <c r="P21" s="28">
        <v>5</v>
      </c>
      <c r="Q21" s="31"/>
      <c r="R21" s="28"/>
      <c r="S21" s="31">
        <v>5</v>
      </c>
      <c r="T21" s="28"/>
      <c r="U21" s="31">
        <v>5</v>
      </c>
      <c r="V21" s="28"/>
      <c r="W21" s="31">
        <v>5</v>
      </c>
      <c r="X21" s="28"/>
      <c r="Y21" s="31">
        <v>5</v>
      </c>
      <c r="Z21" s="28"/>
      <c r="AA21" s="31"/>
      <c r="AB21" s="28"/>
      <c r="AC21" s="31"/>
      <c r="AD21" s="17">
        <v>0.09425925925925926</v>
      </c>
      <c r="AE21" s="22">
        <f>AD21-E21</f>
        <v>0.0017129629629629717</v>
      </c>
      <c r="AF21" s="26">
        <f>TIME(,,SUM(F21:AC21))</f>
        <v>0.0002893518518518519</v>
      </c>
      <c r="AG21" s="22">
        <f>AF21+AE21</f>
        <v>0.0020023148148148235</v>
      </c>
      <c r="AH21" s="76">
        <f>MIN(AG21:AG22)</f>
        <v>0.0018634259259259357</v>
      </c>
      <c r="AI21" s="89">
        <f>RANK(AH21,$AH$3:$AH$34,1)</f>
        <v>10</v>
      </c>
    </row>
    <row r="22" spans="1:35" ht="13.5" thickBot="1">
      <c r="A22" s="92"/>
      <c r="B22" s="7"/>
      <c r="C22" s="54"/>
      <c r="D22" s="11">
        <v>2</v>
      </c>
      <c r="E22" s="15">
        <v>0.11594907407407407</v>
      </c>
      <c r="F22" s="29"/>
      <c r="G22" s="32"/>
      <c r="H22" s="29"/>
      <c r="I22" s="32"/>
      <c r="J22" s="29"/>
      <c r="K22" s="32">
        <v>5</v>
      </c>
      <c r="L22" s="29"/>
      <c r="M22" s="32"/>
      <c r="N22" s="29"/>
      <c r="O22" s="32"/>
      <c r="P22" s="29"/>
      <c r="Q22" s="32"/>
      <c r="R22" s="29"/>
      <c r="S22" s="32"/>
      <c r="T22" s="29"/>
      <c r="U22" s="32">
        <v>5</v>
      </c>
      <c r="V22" s="29"/>
      <c r="W22" s="32"/>
      <c r="X22" s="29"/>
      <c r="Y22" s="32">
        <v>5</v>
      </c>
      <c r="Z22" s="29"/>
      <c r="AA22" s="32"/>
      <c r="AB22" s="29"/>
      <c r="AC22" s="32"/>
      <c r="AD22" s="18">
        <v>0.11763888888888889</v>
      </c>
      <c r="AE22" s="23">
        <f>AD22-E22</f>
        <v>0.0016898148148148245</v>
      </c>
      <c r="AF22" s="27">
        <f>TIME(,,SUM(F22:AC22))</f>
        <v>0.00017361111111111112</v>
      </c>
      <c r="AG22" s="23">
        <f>AF22+AE22</f>
        <v>0.0018634259259259357</v>
      </c>
      <c r="AH22" s="75"/>
      <c r="AI22" s="90">
        <f>AI21</f>
        <v>10</v>
      </c>
    </row>
    <row r="23" spans="1:35" ht="12.75">
      <c r="A23" s="91">
        <v>2235</v>
      </c>
      <c r="B23" s="6" t="s">
        <v>88</v>
      </c>
      <c r="C23" s="53" t="s">
        <v>13</v>
      </c>
      <c r="D23" s="10">
        <v>1</v>
      </c>
      <c r="E23" s="14">
        <v>0.08644675925925926</v>
      </c>
      <c r="F23" s="28"/>
      <c r="G23" s="31"/>
      <c r="H23" s="28"/>
      <c r="I23" s="31"/>
      <c r="J23" s="28"/>
      <c r="K23" s="31">
        <v>5</v>
      </c>
      <c r="L23" s="28"/>
      <c r="M23" s="31"/>
      <c r="N23" s="28"/>
      <c r="O23" s="31">
        <v>5</v>
      </c>
      <c r="P23" s="28"/>
      <c r="Q23" s="31"/>
      <c r="R23" s="28"/>
      <c r="S23" s="31"/>
      <c r="T23" s="28"/>
      <c r="U23" s="31">
        <v>5</v>
      </c>
      <c r="V23" s="28"/>
      <c r="W23" s="31">
        <v>5</v>
      </c>
      <c r="X23" s="28"/>
      <c r="Y23" s="31">
        <v>5</v>
      </c>
      <c r="Z23" s="28"/>
      <c r="AA23" s="31"/>
      <c r="AB23" s="28"/>
      <c r="AC23" s="31"/>
      <c r="AD23" s="17">
        <v>0.0882986111111111</v>
      </c>
      <c r="AE23" s="22">
        <f>AD23-E23</f>
        <v>0.0018518518518518406</v>
      </c>
      <c r="AF23" s="26">
        <f>TIME(,,SUM(F23:AC23))</f>
        <v>0.0002893518518518519</v>
      </c>
      <c r="AG23" s="22">
        <f>AF23+AE23</f>
        <v>0.0021412037037036925</v>
      </c>
      <c r="AH23" s="76">
        <f>MIN(AG23:AG24)</f>
        <v>0.0019444444444444392</v>
      </c>
      <c r="AI23" s="89">
        <f>RANK(AH23,$AH$3:$AH$34,1)</f>
        <v>11</v>
      </c>
    </row>
    <row r="24" spans="1:35" ht="13.5" thickBot="1">
      <c r="A24" s="92"/>
      <c r="B24" s="7" t="s">
        <v>89</v>
      </c>
      <c r="C24" s="54">
        <v>1</v>
      </c>
      <c r="D24" s="11">
        <v>2</v>
      </c>
      <c r="E24" s="15">
        <v>0.10751157407407408</v>
      </c>
      <c r="F24" s="29"/>
      <c r="G24" s="32"/>
      <c r="H24" s="29"/>
      <c r="I24" s="32"/>
      <c r="J24" s="29"/>
      <c r="K24" s="32"/>
      <c r="L24" s="29"/>
      <c r="M24" s="32"/>
      <c r="N24" s="29">
        <v>5</v>
      </c>
      <c r="O24" s="32"/>
      <c r="P24" s="29"/>
      <c r="Q24" s="32"/>
      <c r="R24" s="29"/>
      <c r="S24" s="32"/>
      <c r="T24" s="29"/>
      <c r="U24" s="32">
        <v>5</v>
      </c>
      <c r="V24" s="29"/>
      <c r="W24" s="32">
        <v>5</v>
      </c>
      <c r="X24" s="29"/>
      <c r="Y24" s="32">
        <v>5</v>
      </c>
      <c r="Z24" s="29"/>
      <c r="AA24" s="32"/>
      <c r="AB24" s="29"/>
      <c r="AC24" s="32"/>
      <c r="AD24" s="18">
        <v>0.10922453703703704</v>
      </c>
      <c r="AE24" s="23">
        <f>AD24-E24</f>
        <v>0.0017129629629629578</v>
      </c>
      <c r="AF24" s="27">
        <f>TIME(,,SUM(F24:AC24))</f>
        <v>0.00023148148148148146</v>
      </c>
      <c r="AG24" s="23">
        <f>AF24+AE24</f>
        <v>0.0019444444444444392</v>
      </c>
      <c r="AH24" s="75"/>
      <c r="AI24" s="90">
        <f>AI23</f>
        <v>11</v>
      </c>
    </row>
    <row r="25" spans="1:35" ht="12.75">
      <c r="A25" s="91">
        <v>32</v>
      </c>
      <c r="B25" s="6" t="s">
        <v>86</v>
      </c>
      <c r="C25" s="53"/>
      <c r="D25" s="10">
        <v>1</v>
      </c>
      <c r="E25" s="14">
        <v>0.09084490740740742</v>
      </c>
      <c r="F25" s="28"/>
      <c r="G25" s="31"/>
      <c r="H25" s="28"/>
      <c r="I25" s="31"/>
      <c r="J25" s="28"/>
      <c r="K25" s="31"/>
      <c r="L25" s="28"/>
      <c r="M25" s="31"/>
      <c r="N25" s="28"/>
      <c r="O25" s="31"/>
      <c r="P25" s="28"/>
      <c r="Q25" s="31">
        <v>5</v>
      </c>
      <c r="R25" s="28"/>
      <c r="S25" s="31"/>
      <c r="T25" s="28"/>
      <c r="U25" s="31">
        <v>5</v>
      </c>
      <c r="V25" s="28"/>
      <c r="W25" s="31"/>
      <c r="X25" s="28">
        <v>5</v>
      </c>
      <c r="Y25" s="31"/>
      <c r="Z25" s="28"/>
      <c r="AA25" s="31"/>
      <c r="AB25" s="28"/>
      <c r="AC25" s="31"/>
      <c r="AD25" s="17">
        <v>0.0928125</v>
      </c>
      <c r="AE25" s="22">
        <f>AD25-E25</f>
        <v>0.0019675925925925902</v>
      </c>
      <c r="AF25" s="26">
        <f>TIME(,,SUM(F25:AC25))</f>
        <v>0.00017361111111111112</v>
      </c>
      <c r="AG25" s="22">
        <f>AF25+AE25</f>
        <v>0.002141203703703701</v>
      </c>
      <c r="AH25" s="76">
        <f>MIN(AG25:AG26)</f>
        <v>0.002037037037037023</v>
      </c>
      <c r="AI25" s="89">
        <f>RANK(AH25,$AH$3:$AH$34,1)</f>
        <v>12</v>
      </c>
    </row>
    <row r="26" spans="1:35" ht="13.5" thickBot="1">
      <c r="A26" s="92"/>
      <c r="B26" s="7"/>
      <c r="C26" s="54"/>
      <c r="D26" s="11">
        <v>2</v>
      </c>
      <c r="E26" s="15">
        <v>0.11369212962962964</v>
      </c>
      <c r="F26" s="29"/>
      <c r="G26" s="32"/>
      <c r="H26" s="29"/>
      <c r="I26" s="32"/>
      <c r="J26" s="29"/>
      <c r="K26" s="32"/>
      <c r="L26" s="29"/>
      <c r="M26" s="32"/>
      <c r="N26" s="29">
        <v>5</v>
      </c>
      <c r="O26" s="32"/>
      <c r="P26" s="29"/>
      <c r="Q26" s="32"/>
      <c r="R26" s="29"/>
      <c r="S26" s="32"/>
      <c r="T26" s="29"/>
      <c r="U26" s="32">
        <v>5</v>
      </c>
      <c r="V26" s="29"/>
      <c r="W26" s="32"/>
      <c r="X26" s="29"/>
      <c r="Y26" s="32"/>
      <c r="Z26" s="29"/>
      <c r="AA26" s="32"/>
      <c r="AB26" s="29"/>
      <c r="AC26" s="32"/>
      <c r="AD26" s="18">
        <v>0.11561342592592593</v>
      </c>
      <c r="AE26" s="23">
        <f>AD26-E26</f>
        <v>0.001921296296296282</v>
      </c>
      <c r="AF26" s="27">
        <f>TIME(,,SUM(F26:AC26))</f>
        <v>0.00011574074074074073</v>
      </c>
      <c r="AG26" s="23">
        <f>AF26+AE26</f>
        <v>0.002037037037037023</v>
      </c>
      <c r="AH26" s="75"/>
      <c r="AI26" s="90">
        <f>AI25</f>
        <v>12</v>
      </c>
    </row>
    <row r="27" spans="1:35" ht="12.75">
      <c r="A27" s="91">
        <v>49</v>
      </c>
      <c r="B27" s="6" t="s">
        <v>85</v>
      </c>
      <c r="C27" s="53" t="s">
        <v>13</v>
      </c>
      <c r="D27" s="10">
        <v>1</v>
      </c>
      <c r="E27" s="14">
        <v>0.1053587962962963</v>
      </c>
      <c r="F27" s="28"/>
      <c r="G27" s="31"/>
      <c r="H27" s="28"/>
      <c r="I27" s="31"/>
      <c r="J27" s="28"/>
      <c r="K27" s="31"/>
      <c r="L27" s="28"/>
      <c r="M27" s="31"/>
      <c r="N27" s="28"/>
      <c r="O27" s="31">
        <v>5</v>
      </c>
      <c r="P27" s="28"/>
      <c r="Q27" s="31"/>
      <c r="R27" s="28"/>
      <c r="S27" s="31"/>
      <c r="T27" s="28">
        <v>5</v>
      </c>
      <c r="U27" s="31"/>
      <c r="V27" s="28"/>
      <c r="W27" s="31"/>
      <c r="X27" s="28">
        <v>50</v>
      </c>
      <c r="Y27" s="31"/>
      <c r="Z27" s="28"/>
      <c r="AA27" s="31"/>
      <c r="AB27" s="28"/>
      <c r="AC27" s="31"/>
      <c r="AD27" s="17">
        <v>0.1072337962962963</v>
      </c>
      <c r="AE27" s="22">
        <f>AD27-E27</f>
        <v>0.0018750000000000017</v>
      </c>
      <c r="AF27" s="26">
        <f>TIME(,,SUM(F27:AC27))</f>
        <v>0.0006944444444444445</v>
      </c>
      <c r="AG27" s="22">
        <f>AF27+AE27</f>
        <v>0.0025694444444444462</v>
      </c>
      <c r="AH27" s="76">
        <f>MIN(AG27:AG28)</f>
        <v>0.0021527777777777825</v>
      </c>
      <c r="AI27" s="89">
        <f>RANK(AH27,$AH$3:$AH$34,1)</f>
        <v>13</v>
      </c>
    </row>
    <row r="28" spans="1:35" ht="13.5" thickBot="1">
      <c r="A28" s="92"/>
      <c r="B28" s="7" t="s">
        <v>46</v>
      </c>
      <c r="C28" s="54">
        <v>1</v>
      </c>
      <c r="D28" s="11">
        <v>2</v>
      </c>
      <c r="E28" s="15">
        <v>0.12577546296296296</v>
      </c>
      <c r="F28" s="29">
        <v>5</v>
      </c>
      <c r="G28" s="32"/>
      <c r="H28" s="29"/>
      <c r="I28" s="32"/>
      <c r="J28" s="29"/>
      <c r="K28" s="32"/>
      <c r="L28" s="29"/>
      <c r="M28" s="32"/>
      <c r="N28" s="29">
        <v>5</v>
      </c>
      <c r="O28" s="32"/>
      <c r="P28" s="29">
        <v>5</v>
      </c>
      <c r="Q28" s="32"/>
      <c r="R28" s="29">
        <v>5</v>
      </c>
      <c r="S28" s="32"/>
      <c r="T28" s="29"/>
      <c r="U28" s="32"/>
      <c r="V28" s="29"/>
      <c r="W28" s="32"/>
      <c r="X28" s="29">
        <v>5</v>
      </c>
      <c r="Y28" s="32">
        <v>5</v>
      </c>
      <c r="Z28" s="29"/>
      <c r="AA28" s="32"/>
      <c r="AB28" s="29"/>
      <c r="AC28" s="32"/>
      <c r="AD28" s="18">
        <v>0.12758101851851852</v>
      </c>
      <c r="AE28" s="23">
        <f>AD28-E28</f>
        <v>0.0018055555555555602</v>
      </c>
      <c r="AF28" s="27">
        <f>TIME(,,SUM(F28:AC28))</f>
        <v>0.00034722222222222224</v>
      </c>
      <c r="AG28" s="23">
        <f>AF28+AE28</f>
        <v>0.0021527777777777825</v>
      </c>
      <c r="AH28" s="75"/>
      <c r="AI28" s="90">
        <f>AI27</f>
        <v>13</v>
      </c>
    </row>
    <row r="29" spans="1:35" ht="12.75">
      <c r="A29" s="91">
        <v>98</v>
      </c>
      <c r="B29" s="6" t="s">
        <v>92</v>
      </c>
      <c r="C29" s="53" t="s">
        <v>13</v>
      </c>
      <c r="D29" s="10">
        <v>1</v>
      </c>
      <c r="E29" s="14">
        <v>0.08756944444444444</v>
      </c>
      <c r="F29" s="28"/>
      <c r="G29" s="31"/>
      <c r="H29" s="28"/>
      <c r="I29" s="31"/>
      <c r="J29" s="28"/>
      <c r="K29" s="31"/>
      <c r="L29" s="28"/>
      <c r="M29" s="31"/>
      <c r="N29" s="28">
        <v>5</v>
      </c>
      <c r="O29" s="31">
        <v>5</v>
      </c>
      <c r="P29" s="28"/>
      <c r="Q29" s="31"/>
      <c r="R29" s="28"/>
      <c r="S29" s="31">
        <v>5</v>
      </c>
      <c r="T29" s="28">
        <v>5</v>
      </c>
      <c r="U29" s="31">
        <v>5</v>
      </c>
      <c r="V29" s="28"/>
      <c r="W29" s="31">
        <v>5</v>
      </c>
      <c r="X29" s="28">
        <v>5</v>
      </c>
      <c r="Y29" s="31">
        <v>5</v>
      </c>
      <c r="Z29" s="28"/>
      <c r="AA29" s="31"/>
      <c r="AB29" s="28"/>
      <c r="AC29" s="31"/>
      <c r="AD29" s="17">
        <v>0.08943287037037036</v>
      </c>
      <c r="AE29" s="22">
        <f>AD29-E29</f>
        <v>0.0018634259259259212</v>
      </c>
      <c r="AF29" s="26">
        <f>TIME(,,SUM(F29:AC29))</f>
        <v>0.0004629629629629629</v>
      </c>
      <c r="AG29" s="22">
        <f>AF29+AE29</f>
        <v>0.002326388888888884</v>
      </c>
      <c r="AH29" s="76">
        <f>MIN(AG29:AG30)</f>
        <v>0.002326388888888884</v>
      </c>
      <c r="AI29" s="89">
        <f>RANK(AH29,$AH$3:$AH$34,1)</f>
        <v>14</v>
      </c>
    </row>
    <row r="30" spans="1:35" ht="13.5" thickBot="1">
      <c r="A30" s="92"/>
      <c r="B30" s="7" t="s">
        <v>93</v>
      </c>
      <c r="C30" s="54">
        <v>1</v>
      </c>
      <c r="D30" s="11">
        <v>2</v>
      </c>
      <c r="E30" s="15">
        <v>0.11280092592592593</v>
      </c>
      <c r="F30" s="29"/>
      <c r="G30" s="32">
        <v>5</v>
      </c>
      <c r="H30" s="29"/>
      <c r="I30" s="32"/>
      <c r="J30" s="29"/>
      <c r="K30" s="32"/>
      <c r="L30" s="29"/>
      <c r="M30" s="32"/>
      <c r="N30" s="29">
        <v>5</v>
      </c>
      <c r="O30" s="32">
        <v>5</v>
      </c>
      <c r="P30" s="29"/>
      <c r="Q30" s="32"/>
      <c r="R30" s="29"/>
      <c r="S30" s="32"/>
      <c r="T30" s="29"/>
      <c r="U30" s="32">
        <v>5</v>
      </c>
      <c r="V30" s="29"/>
      <c r="W30" s="32">
        <v>5</v>
      </c>
      <c r="X30" s="29">
        <v>50</v>
      </c>
      <c r="Y30" s="32">
        <v>5</v>
      </c>
      <c r="Z30" s="29"/>
      <c r="AA30" s="32"/>
      <c r="AB30" s="29"/>
      <c r="AC30" s="32"/>
      <c r="AD30" s="18">
        <v>0.11467592592592592</v>
      </c>
      <c r="AE30" s="23">
        <f>AD30-E30</f>
        <v>0.0018749999999999878</v>
      </c>
      <c r="AF30" s="27">
        <f>TIME(,,SUM(F30:AC30))</f>
        <v>0.0009259259259259259</v>
      </c>
      <c r="AG30" s="23">
        <f>AF30+AE30</f>
        <v>0.0028009259259259137</v>
      </c>
      <c r="AH30" s="75"/>
      <c r="AI30" s="90">
        <f>AI29</f>
        <v>14</v>
      </c>
    </row>
    <row r="31" spans="1:35" ht="12.75">
      <c r="A31" s="91">
        <v>21</v>
      </c>
      <c r="B31" s="6" t="s">
        <v>80</v>
      </c>
      <c r="C31" s="53" t="s">
        <v>13</v>
      </c>
      <c r="D31" s="10">
        <v>1</v>
      </c>
      <c r="E31" s="14">
        <v>0.09175925925925926</v>
      </c>
      <c r="F31" s="28"/>
      <c r="G31" s="31"/>
      <c r="H31" s="28">
        <v>5</v>
      </c>
      <c r="I31" s="31">
        <v>5</v>
      </c>
      <c r="J31" s="28">
        <v>5</v>
      </c>
      <c r="K31" s="31"/>
      <c r="L31" s="28"/>
      <c r="M31" s="31">
        <v>5</v>
      </c>
      <c r="N31" s="28">
        <v>5</v>
      </c>
      <c r="O31" s="31">
        <v>5</v>
      </c>
      <c r="P31" s="28"/>
      <c r="Q31" s="31">
        <v>5</v>
      </c>
      <c r="R31" s="28">
        <v>5</v>
      </c>
      <c r="S31" s="31">
        <v>5</v>
      </c>
      <c r="T31" s="28"/>
      <c r="U31" s="31">
        <v>5</v>
      </c>
      <c r="V31" s="28">
        <v>5</v>
      </c>
      <c r="W31" s="31">
        <v>5</v>
      </c>
      <c r="X31" s="28">
        <v>50</v>
      </c>
      <c r="Y31" s="31">
        <v>5</v>
      </c>
      <c r="Z31" s="28"/>
      <c r="AA31" s="31"/>
      <c r="AB31" s="28"/>
      <c r="AC31" s="31"/>
      <c r="AD31" s="17">
        <v>0.09400462962962963</v>
      </c>
      <c r="AE31" s="22">
        <f>AD31-E31</f>
        <v>0.00224537037037037</v>
      </c>
      <c r="AF31" s="26">
        <f>TIME(,,SUM(F31:AC31))</f>
        <v>0.0013310185185185187</v>
      </c>
      <c r="AG31" s="22">
        <f>AF31+AE31</f>
        <v>0.0035763888888888885</v>
      </c>
      <c r="AH31" s="76">
        <f>MIN(AG31:AG32)</f>
        <v>0.0035763888888888885</v>
      </c>
      <c r="AI31" s="89">
        <f>RANK(AH31,$AH$3:$AH$34,1)</f>
        <v>15</v>
      </c>
    </row>
    <row r="32" spans="1:35" ht="13.5" thickBot="1">
      <c r="A32" s="92"/>
      <c r="B32" s="7" t="s">
        <v>65</v>
      </c>
      <c r="C32" s="54">
        <v>1</v>
      </c>
      <c r="D32" s="11">
        <v>2</v>
      </c>
      <c r="E32" s="15">
        <v>0.1225810185185185</v>
      </c>
      <c r="F32" s="29">
        <v>5</v>
      </c>
      <c r="G32" s="32">
        <v>5</v>
      </c>
      <c r="H32" s="29"/>
      <c r="I32" s="32">
        <v>50</v>
      </c>
      <c r="J32" s="29"/>
      <c r="K32" s="32"/>
      <c r="L32" s="29"/>
      <c r="M32" s="32"/>
      <c r="N32" s="29">
        <v>5</v>
      </c>
      <c r="O32" s="32">
        <v>50</v>
      </c>
      <c r="P32" s="29">
        <v>5</v>
      </c>
      <c r="Q32" s="32"/>
      <c r="R32" s="29">
        <v>5</v>
      </c>
      <c r="S32" s="32"/>
      <c r="T32" s="29"/>
      <c r="U32" s="32">
        <v>5</v>
      </c>
      <c r="V32" s="29"/>
      <c r="W32" s="32">
        <v>5</v>
      </c>
      <c r="X32" s="29">
        <v>50</v>
      </c>
      <c r="Y32" s="32"/>
      <c r="Z32" s="29"/>
      <c r="AA32" s="32"/>
      <c r="AB32" s="29"/>
      <c r="AC32" s="32"/>
      <c r="AD32" s="18">
        <v>0.12473379629629629</v>
      </c>
      <c r="AE32" s="23">
        <f>AD32-E32</f>
        <v>0.0021527777777777812</v>
      </c>
      <c r="AF32" s="27">
        <f>TIME(,,SUM(F32:AC32))</f>
        <v>0.0021412037037037038</v>
      </c>
      <c r="AG32" s="23">
        <f>AF32+AE32</f>
        <v>0.004293981481481485</v>
      </c>
      <c r="AH32" s="75"/>
      <c r="AI32" s="90">
        <f>AI31</f>
        <v>15</v>
      </c>
    </row>
    <row r="33" spans="1:35" ht="12.75">
      <c r="A33" s="91">
        <v>28</v>
      </c>
      <c r="B33" s="6" t="s">
        <v>90</v>
      </c>
      <c r="C33" s="53" t="s">
        <v>13</v>
      </c>
      <c r="D33" s="10">
        <v>1</v>
      </c>
      <c r="E33" s="14">
        <v>0.08828703703703704</v>
      </c>
      <c r="F33" s="28">
        <v>5</v>
      </c>
      <c r="G33" s="31">
        <v>5</v>
      </c>
      <c r="H33" s="28">
        <v>5</v>
      </c>
      <c r="I33" s="31">
        <v>50</v>
      </c>
      <c r="J33" s="28">
        <v>5</v>
      </c>
      <c r="K33" s="31">
        <v>5</v>
      </c>
      <c r="L33" s="28"/>
      <c r="M33" s="31"/>
      <c r="N33" s="28">
        <v>5</v>
      </c>
      <c r="O33" s="31">
        <v>5</v>
      </c>
      <c r="P33" s="28"/>
      <c r="Q33" s="31"/>
      <c r="R33" s="28"/>
      <c r="S33" s="31">
        <v>5</v>
      </c>
      <c r="T33" s="28"/>
      <c r="U33" s="31"/>
      <c r="V33" s="28"/>
      <c r="W33" s="31">
        <v>5</v>
      </c>
      <c r="X33" s="28">
        <v>50</v>
      </c>
      <c r="Y33" s="31"/>
      <c r="Z33" s="28"/>
      <c r="AA33" s="31"/>
      <c r="AB33" s="28"/>
      <c r="AC33" s="31"/>
      <c r="AD33" s="17">
        <v>0.09052083333333333</v>
      </c>
      <c r="AE33" s="22">
        <f>AD33-E33</f>
        <v>0.0022337962962962893</v>
      </c>
      <c r="AF33" s="26">
        <f>TIME(,,SUM(F33:AC33))</f>
        <v>0.0016782407407407406</v>
      </c>
      <c r="AG33" s="22">
        <f>AF33+AE33</f>
        <v>0.00391203703703703</v>
      </c>
      <c r="AH33" s="76">
        <f>MIN(AG33:AG34)</f>
        <v>0.003888888888888902</v>
      </c>
      <c r="AI33" s="89">
        <f>RANK(AH33,$AH$3:$AH$34,1)</f>
        <v>16</v>
      </c>
    </row>
    <row r="34" spans="1:35" ht="13.5" thickBot="1">
      <c r="A34" s="92"/>
      <c r="B34" s="7" t="s">
        <v>39</v>
      </c>
      <c r="C34" s="54">
        <v>1</v>
      </c>
      <c r="D34" s="11">
        <v>2</v>
      </c>
      <c r="E34" s="15">
        <v>0.10814814814814815</v>
      </c>
      <c r="F34" s="29"/>
      <c r="G34" s="32"/>
      <c r="H34" s="29"/>
      <c r="I34" s="32">
        <v>50</v>
      </c>
      <c r="J34" s="29"/>
      <c r="K34" s="32"/>
      <c r="L34" s="29"/>
      <c r="M34" s="32"/>
      <c r="N34" s="29"/>
      <c r="O34" s="32">
        <v>50</v>
      </c>
      <c r="P34" s="29"/>
      <c r="Q34" s="32"/>
      <c r="R34" s="29"/>
      <c r="S34" s="32"/>
      <c r="T34" s="29"/>
      <c r="U34" s="32"/>
      <c r="V34" s="29">
        <v>5</v>
      </c>
      <c r="W34" s="32"/>
      <c r="X34" s="29">
        <v>50</v>
      </c>
      <c r="Y34" s="32"/>
      <c r="Z34" s="29"/>
      <c r="AA34" s="32"/>
      <c r="AB34" s="29"/>
      <c r="AC34" s="32"/>
      <c r="AD34" s="18">
        <v>0.11024305555555557</v>
      </c>
      <c r="AE34" s="23">
        <f>AD34-E34</f>
        <v>0.0020949074074074203</v>
      </c>
      <c r="AF34" s="27">
        <f>TIME(,,SUM(F34:AC34))</f>
        <v>0.0017939814814814815</v>
      </c>
      <c r="AG34" s="23">
        <f>AF34+AE34</f>
        <v>0.003888888888888902</v>
      </c>
      <c r="AH34" s="75"/>
      <c r="AI34" s="90">
        <f>AI33</f>
        <v>16</v>
      </c>
    </row>
  </sheetData>
  <mergeCells count="1">
    <mergeCell ref="F1:AC1"/>
  </mergeCells>
  <printOptions/>
  <pageMargins left="0.1968503937007874" right="0.1968503937007874" top="0.984251968503937" bottom="0.984251968503937" header="0.31496062992125984" footer="0.5118110236220472"/>
  <pageSetup horizontalDpi="600" verticalDpi="600" orientation="landscape" paperSize="9" scale="78" r:id="rId1"/>
  <headerFooter alignWithMargins="0">
    <oddHeader>&amp;L&amp;D&amp;C&amp;"Arial Cyr,полужирный"&amp;14Открытое Тульское областное лично командное первенство по водному туристскому многоборью
"ЗОЛОТАЯ ОСЕНЬ"&amp;R&amp;"Arial Cyr,полужирный"&amp;16К2 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pane xSplit="5" ySplit="2" topLeftCell="O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1" sqref="F1:AC1"/>
    </sheetView>
  </sheetViews>
  <sheetFormatPr defaultColWidth="9.00390625" defaultRowHeight="12.75"/>
  <cols>
    <col min="1" max="1" width="6.875" style="1" customWidth="1"/>
    <col min="2" max="2" width="22.875" style="8" customWidth="1"/>
    <col min="3" max="3" width="5.125" style="8" customWidth="1"/>
    <col min="4" max="4" width="8.1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hidden="1" customWidth="1"/>
    <col min="27" max="27" width="3.75390625" style="33" hidden="1" customWidth="1"/>
    <col min="28" max="28" width="3.75390625" style="3" hidden="1" customWidth="1"/>
    <col min="29" max="29" width="3.625" style="33" hidden="1" customWidth="1"/>
    <col min="30" max="30" width="9.00390625" style="19" customWidth="1"/>
    <col min="31" max="31" width="8.00390625" style="1" customWidth="1"/>
    <col min="32" max="32" width="7.625" style="19" customWidth="1"/>
    <col min="33" max="33" width="7.375" style="1" customWidth="1"/>
    <col min="34" max="34" width="9.125" style="8" customWidth="1"/>
    <col min="35" max="16384" width="9.125" style="1" customWidth="1"/>
  </cols>
  <sheetData>
    <row r="1" spans="1:35" ht="13.5" customHeight="1" thickBot="1">
      <c r="A1" s="2" t="s">
        <v>12</v>
      </c>
      <c r="B1" s="2" t="s">
        <v>0</v>
      </c>
      <c r="C1" s="2"/>
      <c r="D1" s="5"/>
      <c r="E1" s="12"/>
      <c r="F1" s="86" t="s">
        <v>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12"/>
      <c r="AE1" s="20" t="s">
        <v>2</v>
      </c>
      <c r="AF1" s="24" t="s">
        <v>2</v>
      </c>
      <c r="AG1" s="20" t="s">
        <v>4</v>
      </c>
      <c r="AH1" s="2" t="s">
        <v>10</v>
      </c>
      <c r="AI1" s="2" t="s">
        <v>6</v>
      </c>
    </row>
    <row r="2" spans="1:35" ht="26.25" thickBot="1">
      <c r="A2" s="79"/>
      <c r="B2" s="79"/>
      <c r="C2" s="4" t="s">
        <v>13</v>
      </c>
      <c r="D2" s="9" t="s">
        <v>11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4"/>
      <c r="AI2" s="79"/>
    </row>
    <row r="3" spans="1:35" ht="12.75">
      <c r="A3" s="91">
        <v>24</v>
      </c>
      <c r="B3" s="6" t="s">
        <v>77</v>
      </c>
      <c r="C3" s="53" t="s">
        <v>13</v>
      </c>
      <c r="D3" s="10">
        <v>1</v>
      </c>
      <c r="E3" s="14">
        <v>0.04456018518518518</v>
      </c>
      <c r="F3" s="28"/>
      <c r="G3" s="31">
        <v>5</v>
      </c>
      <c r="H3" s="28"/>
      <c r="I3" s="31"/>
      <c r="J3" s="28"/>
      <c r="K3" s="31"/>
      <c r="L3" s="28"/>
      <c r="M3" s="31"/>
      <c r="N3" s="28"/>
      <c r="O3" s="31">
        <v>5</v>
      </c>
      <c r="P3" s="28"/>
      <c r="Q3" s="31"/>
      <c r="R3" s="28"/>
      <c r="S3" s="31"/>
      <c r="T3" s="28"/>
      <c r="U3" s="31">
        <v>5</v>
      </c>
      <c r="V3" s="28"/>
      <c r="W3" s="31">
        <v>5</v>
      </c>
      <c r="X3" s="28">
        <v>5</v>
      </c>
      <c r="Y3" s="31">
        <v>5</v>
      </c>
      <c r="Z3" s="28"/>
      <c r="AA3" s="31"/>
      <c r="AB3" s="28"/>
      <c r="AC3" s="31"/>
      <c r="AD3" s="17">
        <v>0.046018518518518514</v>
      </c>
      <c r="AE3" s="22">
        <f>AD3-E3</f>
        <v>0.0014583333333333323</v>
      </c>
      <c r="AF3" s="26">
        <f>TIME(,,SUM(F3:AC3))</f>
        <v>0.00034722222222222224</v>
      </c>
      <c r="AG3" s="22">
        <f>AF3+AE3</f>
        <v>0.0018055555555555546</v>
      </c>
      <c r="AH3" s="76">
        <f>MIN(AG3:AG4)</f>
        <v>0.0015509259259259328</v>
      </c>
      <c r="AI3" s="89">
        <f>RANK(AH3,$AH$3:$AH$34,1)</f>
        <v>1</v>
      </c>
    </row>
    <row r="4" spans="1:35" ht="13.5" thickBot="1">
      <c r="A4" s="92"/>
      <c r="B4" s="7" t="s">
        <v>52</v>
      </c>
      <c r="C4" s="54">
        <v>1</v>
      </c>
      <c r="D4" s="11">
        <v>2</v>
      </c>
      <c r="E4" s="15">
        <v>0.07078703703703704</v>
      </c>
      <c r="F4" s="29"/>
      <c r="G4" s="32"/>
      <c r="H4" s="29"/>
      <c r="I4" s="32"/>
      <c r="J4" s="29"/>
      <c r="K4" s="32">
        <v>5</v>
      </c>
      <c r="L4" s="29"/>
      <c r="M4" s="32"/>
      <c r="N4" s="29"/>
      <c r="O4" s="32"/>
      <c r="P4" s="29"/>
      <c r="Q4" s="32"/>
      <c r="R4" s="29"/>
      <c r="S4" s="32"/>
      <c r="T4" s="29"/>
      <c r="U4" s="32">
        <v>5</v>
      </c>
      <c r="V4" s="29"/>
      <c r="W4" s="32"/>
      <c r="X4" s="29"/>
      <c r="Y4" s="32"/>
      <c r="Z4" s="29"/>
      <c r="AA4" s="32"/>
      <c r="AB4" s="29"/>
      <c r="AC4" s="32"/>
      <c r="AD4" s="18">
        <v>0.07222222222222223</v>
      </c>
      <c r="AE4" s="23">
        <f>AD4-E4</f>
        <v>0.0014351851851851921</v>
      </c>
      <c r="AF4" s="27">
        <f>TIME(,,SUM(F4:AC4))</f>
        <v>0.00011574074074074073</v>
      </c>
      <c r="AG4" s="23">
        <f>AF4+AE4</f>
        <v>0.0015509259259259328</v>
      </c>
      <c r="AH4" s="75"/>
      <c r="AI4" s="90">
        <f>AI3</f>
        <v>1</v>
      </c>
    </row>
    <row r="5" spans="1:35" ht="12.75">
      <c r="A5" s="91">
        <v>69</v>
      </c>
      <c r="B5" s="6" t="s">
        <v>75</v>
      </c>
      <c r="C5" s="53" t="s">
        <v>13</v>
      </c>
      <c r="D5" s="10">
        <v>1</v>
      </c>
      <c r="E5" s="14">
        <v>0.05565972222222223</v>
      </c>
      <c r="F5" s="28"/>
      <c r="G5" s="31"/>
      <c r="H5" s="28"/>
      <c r="I5" s="31"/>
      <c r="J5" s="28"/>
      <c r="K5" s="31"/>
      <c r="L5" s="28"/>
      <c r="M5" s="31"/>
      <c r="N5" s="28"/>
      <c r="O5" s="31"/>
      <c r="P5" s="28"/>
      <c r="Q5" s="31"/>
      <c r="R5" s="28"/>
      <c r="S5" s="31">
        <v>5</v>
      </c>
      <c r="T5" s="28"/>
      <c r="U5" s="31"/>
      <c r="V5" s="28"/>
      <c r="W5" s="31"/>
      <c r="X5" s="28"/>
      <c r="Y5" s="31">
        <v>5</v>
      </c>
      <c r="Z5" s="28"/>
      <c r="AA5" s="31"/>
      <c r="AB5" s="28"/>
      <c r="AC5" s="31"/>
      <c r="AD5" s="17">
        <v>0.05725694444444444</v>
      </c>
      <c r="AE5" s="22">
        <f>AD5-E5</f>
        <v>0.0015972222222222082</v>
      </c>
      <c r="AF5" s="26">
        <f>TIME(,,SUM(F5:AC5))</f>
        <v>0.00011574074074074073</v>
      </c>
      <c r="AG5" s="22">
        <f>AF5+AE5</f>
        <v>0.001712962962962949</v>
      </c>
      <c r="AH5" s="76">
        <f>MIN(AG5:AG6)</f>
        <v>0.0016666666666666592</v>
      </c>
      <c r="AI5" s="89">
        <f>RANK(AH5,$AH$3:$AH$34,1)</f>
        <v>2</v>
      </c>
    </row>
    <row r="6" spans="1:35" ht="13.5" thickBot="1">
      <c r="A6" s="92"/>
      <c r="B6" s="7" t="s">
        <v>48</v>
      </c>
      <c r="C6" s="54">
        <v>1</v>
      </c>
      <c r="D6" s="11">
        <v>2</v>
      </c>
      <c r="E6" s="15">
        <v>0.07011574074074074</v>
      </c>
      <c r="F6" s="29"/>
      <c r="G6" s="32"/>
      <c r="H6" s="29"/>
      <c r="I6" s="32"/>
      <c r="J6" s="29"/>
      <c r="K6" s="32"/>
      <c r="L6" s="29"/>
      <c r="M6" s="32"/>
      <c r="N6" s="29"/>
      <c r="O6" s="32">
        <v>5</v>
      </c>
      <c r="P6" s="29"/>
      <c r="Q6" s="32"/>
      <c r="R6" s="29"/>
      <c r="S6" s="32"/>
      <c r="T6" s="29"/>
      <c r="U6" s="32"/>
      <c r="V6" s="29"/>
      <c r="W6" s="32"/>
      <c r="X6" s="29"/>
      <c r="Y6" s="32"/>
      <c r="Z6" s="29"/>
      <c r="AA6" s="32"/>
      <c r="AB6" s="29"/>
      <c r="AC6" s="32"/>
      <c r="AD6" s="18">
        <v>0.07172453703703703</v>
      </c>
      <c r="AE6" s="23">
        <f>AD6-E6</f>
        <v>0.0016087962962962887</v>
      </c>
      <c r="AF6" s="27">
        <f>TIME(,,SUM(F6:AC6))</f>
        <v>5.7870370370370366E-05</v>
      </c>
      <c r="AG6" s="23">
        <f>AF6+AE6</f>
        <v>0.0016666666666666592</v>
      </c>
      <c r="AH6" s="75"/>
      <c r="AI6" s="90">
        <f>AI5</f>
        <v>2</v>
      </c>
    </row>
    <row r="7" spans="1:35" ht="12.75">
      <c r="A7" s="91">
        <v>20</v>
      </c>
      <c r="B7" s="6" t="s">
        <v>188</v>
      </c>
      <c r="C7" s="53" t="s">
        <v>13</v>
      </c>
      <c r="D7" s="10">
        <v>1</v>
      </c>
      <c r="E7" s="14">
        <v>0.05306712962962964</v>
      </c>
      <c r="F7" s="28"/>
      <c r="G7" s="31"/>
      <c r="H7" s="28"/>
      <c r="I7" s="31"/>
      <c r="J7" s="28"/>
      <c r="K7" s="31"/>
      <c r="L7" s="28"/>
      <c r="M7" s="31"/>
      <c r="N7" s="28"/>
      <c r="O7" s="31">
        <v>5</v>
      </c>
      <c r="P7" s="28"/>
      <c r="Q7" s="31"/>
      <c r="R7" s="28"/>
      <c r="S7" s="31"/>
      <c r="T7" s="28"/>
      <c r="U7" s="31"/>
      <c r="V7" s="28"/>
      <c r="W7" s="31"/>
      <c r="X7" s="28"/>
      <c r="Y7" s="31"/>
      <c r="Z7" s="28"/>
      <c r="AA7" s="31"/>
      <c r="AB7" s="28"/>
      <c r="AC7" s="31"/>
      <c r="AD7" s="17">
        <v>0.05472222222222223</v>
      </c>
      <c r="AE7" s="22">
        <f>AD7-E7</f>
        <v>0.00165509259259259</v>
      </c>
      <c r="AF7" s="26">
        <f>TIME(,,SUM(F7:AC7))</f>
        <v>5.7870370370370366E-05</v>
      </c>
      <c r="AG7" s="22">
        <f>AF7+AE7</f>
        <v>0.0017129629629629604</v>
      </c>
      <c r="AH7" s="76">
        <f>MIN(AG7:AG8)</f>
        <v>0.0017129629629629604</v>
      </c>
      <c r="AI7" s="89">
        <f>RANK(AH7,$AH$3:$AH$34,1)</f>
        <v>3</v>
      </c>
    </row>
    <row r="8" spans="1:35" ht="13.5" thickBot="1">
      <c r="A8" s="92"/>
      <c r="B8" s="7" t="s">
        <v>56</v>
      </c>
      <c r="C8" s="54">
        <v>1</v>
      </c>
      <c r="D8" s="11">
        <v>2</v>
      </c>
      <c r="E8" s="15">
        <v>0.06943287037037037</v>
      </c>
      <c r="F8" s="29"/>
      <c r="G8" s="32"/>
      <c r="H8" s="29"/>
      <c r="I8" s="32"/>
      <c r="J8" s="29"/>
      <c r="K8" s="32"/>
      <c r="L8" s="29"/>
      <c r="M8" s="32"/>
      <c r="N8" s="29"/>
      <c r="O8" s="32">
        <v>5</v>
      </c>
      <c r="P8" s="29"/>
      <c r="Q8" s="32"/>
      <c r="R8" s="29"/>
      <c r="S8" s="32"/>
      <c r="T8" s="29"/>
      <c r="U8" s="32">
        <v>5</v>
      </c>
      <c r="V8" s="29"/>
      <c r="W8" s="32"/>
      <c r="X8" s="29">
        <v>5</v>
      </c>
      <c r="Y8" s="32">
        <v>5</v>
      </c>
      <c r="Z8" s="29"/>
      <c r="AA8" s="32"/>
      <c r="AB8" s="29"/>
      <c r="AC8" s="32"/>
      <c r="AD8" s="18">
        <v>0.07106481481481482</v>
      </c>
      <c r="AE8" s="23">
        <f>AD8-E8</f>
        <v>0.0016319444444444497</v>
      </c>
      <c r="AF8" s="27">
        <f>TIME(,,SUM(F8:AC8))</f>
        <v>0.00023148148148148146</v>
      </c>
      <c r="AG8" s="23">
        <f>AF8+AE8</f>
        <v>0.0018634259259259311</v>
      </c>
      <c r="AH8" s="75"/>
      <c r="AI8" s="90">
        <f>AI7</f>
        <v>3</v>
      </c>
    </row>
    <row r="9" spans="1:35" ht="12.75">
      <c r="A9" s="91">
        <v>49</v>
      </c>
      <c r="B9" s="6" t="s">
        <v>74</v>
      </c>
      <c r="C9" s="53" t="s">
        <v>13</v>
      </c>
      <c r="D9" s="10">
        <v>1</v>
      </c>
      <c r="E9" s="14">
        <v>0.04901620370370371</v>
      </c>
      <c r="F9" s="28"/>
      <c r="G9" s="31"/>
      <c r="H9" s="28"/>
      <c r="I9" s="31"/>
      <c r="J9" s="28"/>
      <c r="K9" s="31"/>
      <c r="L9" s="28"/>
      <c r="M9" s="31"/>
      <c r="N9" s="28"/>
      <c r="O9" s="31">
        <v>5</v>
      </c>
      <c r="P9" s="28"/>
      <c r="Q9" s="31"/>
      <c r="R9" s="28"/>
      <c r="S9" s="31"/>
      <c r="T9" s="28"/>
      <c r="U9" s="31">
        <v>5</v>
      </c>
      <c r="V9" s="28"/>
      <c r="W9" s="31">
        <v>5</v>
      </c>
      <c r="X9" s="28">
        <v>5</v>
      </c>
      <c r="Y9" s="31"/>
      <c r="Z9" s="28"/>
      <c r="AA9" s="31"/>
      <c r="AB9" s="28"/>
      <c r="AC9" s="31"/>
      <c r="AD9" s="17">
        <v>0.05070601851851852</v>
      </c>
      <c r="AE9" s="22">
        <f>AD9-E9</f>
        <v>0.0016898148148148107</v>
      </c>
      <c r="AF9" s="26">
        <f>TIME(,,SUM(F9:AC9))</f>
        <v>0.00023148148148148146</v>
      </c>
      <c r="AG9" s="22">
        <f>AF9+AE9</f>
        <v>0.001921296296296292</v>
      </c>
      <c r="AH9" s="76">
        <f>MIN(AG9:AG10)</f>
        <v>0.0017361111111111145</v>
      </c>
      <c r="AI9" s="89">
        <f>RANK(AH9,$AH$3:$AH$34,1)</f>
        <v>4</v>
      </c>
    </row>
    <row r="10" spans="1:35" ht="13.5" thickBot="1">
      <c r="A10" s="92"/>
      <c r="B10" s="7" t="s">
        <v>50</v>
      </c>
      <c r="C10" s="54">
        <v>1</v>
      </c>
      <c r="D10" s="11">
        <v>2</v>
      </c>
      <c r="E10" s="15">
        <v>0.06351851851851852</v>
      </c>
      <c r="F10" s="29"/>
      <c r="G10" s="32"/>
      <c r="H10" s="29"/>
      <c r="I10" s="32"/>
      <c r="J10" s="29"/>
      <c r="K10" s="32"/>
      <c r="L10" s="29"/>
      <c r="M10" s="32"/>
      <c r="N10" s="29"/>
      <c r="O10" s="32"/>
      <c r="P10" s="29"/>
      <c r="Q10" s="32"/>
      <c r="R10" s="29"/>
      <c r="S10" s="32"/>
      <c r="T10" s="29"/>
      <c r="U10" s="32"/>
      <c r="V10" s="29"/>
      <c r="W10" s="32"/>
      <c r="X10" s="29">
        <v>5</v>
      </c>
      <c r="Y10" s="32"/>
      <c r="Z10" s="29"/>
      <c r="AA10" s="32"/>
      <c r="AB10" s="29"/>
      <c r="AC10" s="32"/>
      <c r="AD10" s="18">
        <v>0.06519675925925926</v>
      </c>
      <c r="AE10" s="23">
        <f>AD10-E10</f>
        <v>0.001678240740740744</v>
      </c>
      <c r="AF10" s="27">
        <f>TIME(,,SUM(F10:AC10))</f>
        <v>5.7870370370370366E-05</v>
      </c>
      <c r="AG10" s="23">
        <f>AF10+AE10</f>
        <v>0.0017361111111111145</v>
      </c>
      <c r="AH10" s="75"/>
      <c r="AI10" s="90">
        <f>AI9</f>
        <v>4</v>
      </c>
    </row>
    <row r="11" spans="1:35" ht="13.5" customHeight="1">
      <c r="A11" s="91">
        <v>55</v>
      </c>
      <c r="B11" s="6" t="s">
        <v>67</v>
      </c>
      <c r="C11" s="53" t="s">
        <v>13</v>
      </c>
      <c r="D11" s="10">
        <v>1</v>
      </c>
      <c r="E11" s="14">
        <v>0.045266203703703704</v>
      </c>
      <c r="F11" s="28"/>
      <c r="G11" s="31"/>
      <c r="H11" s="28"/>
      <c r="I11" s="31"/>
      <c r="J11" s="28"/>
      <c r="K11" s="31"/>
      <c r="L11" s="28"/>
      <c r="M11" s="31"/>
      <c r="N11" s="28"/>
      <c r="O11" s="31"/>
      <c r="P11" s="28"/>
      <c r="Q11" s="31"/>
      <c r="R11" s="28"/>
      <c r="S11" s="31"/>
      <c r="T11" s="28"/>
      <c r="U11" s="31"/>
      <c r="V11" s="28"/>
      <c r="W11" s="31">
        <v>5</v>
      </c>
      <c r="X11" s="28">
        <v>5</v>
      </c>
      <c r="Y11" s="31"/>
      <c r="Z11" s="28"/>
      <c r="AA11" s="31"/>
      <c r="AB11" s="28"/>
      <c r="AC11" s="31"/>
      <c r="AD11" s="17">
        <v>0.04699074074074074</v>
      </c>
      <c r="AE11" s="22">
        <f>AD11-E11</f>
        <v>0.0017245370370370383</v>
      </c>
      <c r="AF11" s="26">
        <f>TIME(,,SUM(F11:AC11))</f>
        <v>0.00011574074074074073</v>
      </c>
      <c r="AG11" s="22">
        <f>AF11+AE11</f>
        <v>0.001840277777777779</v>
      </c>
      <c r="AH11" s="76">
        <f>MIN(AG11:AG12)</f>
        <v>0.001840277777777779</v>
      </c>
      <c r="AI11" s="89">
        <f>RANK(AH11,$AH$3:$AH$34,1)</f>
        <v>5</v>
      </c>
    </row>
    <row r="12" spans="1:35" ht="13.5" thickBot="1">
      <c r="A12" s="92"/>
      <c r="B12" s="7" t="s">
        <v>68</v>
      </c>
      <c r="C12" s="54">
        <v>1</v>
      </c>
      <c r="D12" s="11">
        <v>2</v>
      </c>
      <c r="E12" s="15">
        <v>0.06243055555555555</v>
      </c>
      <c r="F12" s="29"/>
      <c r="G12" s="32"/>
      <c r="H12" s="29"/>
      <c r="I12" s="32">
        <v>5</v>
      </c>
      <c r="J12" s="29"/>
      <c r="K12" s="32">
        <v>5</v>
      </c>
      <c r="L12" s="29"/>
      <c r="M12" s="32"/>
      <c r="N12" s="29">
        <v>5</v>
      </c>
      <c r="O12" s="32">
        <v>5</v>
      </c>
      <c r="P12" s="29">
        <v>5</v>
      </c>
      <c r="Q12" s="32"/>
      <c r="R12" s="29"/>
      <c r="S12" s="32"/>
      <c r="T12" s="29"/>
      <c r="U12" s="32">
        <v>5</v>
      </c>
      <c r="V12" s="29"/>
      <c r="W12" s="32"/>
      <c r="X12" s="29">
        <v>5</v>
      </c>
      <c r="Y12" s="32"/>
      <c r="Z12" s="29"/>
      <c r="AA12" s="32"/>
      <c r="AB12" s="29"/>
      <c r="AC12" s="32"/>
      <c r="AD12" s="18">
        <v>0.06416666666666666</v>
      </c>
      <c r="AE12" s="23">
        <f>AD12-E12</f>
        <v>0.0017361111111111119</v>
      </c>
      <c r="AF12" s="27">
        <f>TIME(,,SUM(F12:AC12))</f>
        <v>0.0004050925925925926</v>
      </c>
      <c r="AG12" s="23">
        <f>AF12+AE12</f>
        <v>0.0021412037037037046</v>
      </c>
      <c r="AH12" s="75"/>
      <c r="AI12" s="90">
        <f>AI11</f>
        <v>5</v>
      </c>
    </row>
    <row r="13" spans="1:35" ht="12.75">
      <c r="A13" s="95">
        <v>73</v>
      </c>
      <c r="B13" s="6" t="s">
        <v>76</v>
      </c>
      <c r="C13" s="53"/>
      <c r="D13" s="10">
        <v>1</v>
      </c>
      <c r="E13" s="14">
        <v>0.04675925925925926</v>
      </c>
      <c r="F13" s="28"/>
      <c r="G13" s="31"/>
      <c r="H13" s="28">
        <v>5</v>
      </c>
      <c r="I13" s="31">
        <v>5</v>
      </c>
      <c r="J13" s="28"/>
      <c r="K13" s="31"/>
      <c r="L13" s="28"/>
      <c r="M13" s="31"/>
      <c r="N13" s="28"/>
      <c r="O13" s="31"/>
      <c r="P13" s="28"/>
      <c r="Q13" s="31"/>
      <c r="R13" s="28"/>
      <c r="S13" s="31"/>
      <c r="T13" s="28"/>
      <c r="U13" s="31">
        <v>5</v>
      </c>
      <c r="V13" s="28"/>
      <c r="W13" s="31"/>
      <c r="X13" s="28">
        <v>5</v>
      </c>
      <c r="Y13" s="31"/>
      <c r="Z13" s="28"/>
      <c r="AA13" s="31"/>
      <c r="AB13" s="28"/>
      <c r="AC13" s="31"/>
      <c r="AD13" s="17">
        <v>0.048402777777777774</v>
      </c>
      <c r="AE13" s="22">
        <f>AD13-E13</f>
        <v>0.0016435185185185164</v>
      </c>
      <c r="AF13" s="26">
        <f>TIME(,,SUM(F13:AC13))</f>
        <v>0.00023148148148148146</v>
      </c>
      <c r="AG13" s="22">
        <f>AF13+AE13</f>
        <v>0.0018749999999999978</v>
      </c>
      <c r="AH13" s="76">
        <f>MIN(AG13:AG14)</f>
        <v>0.0018749999999999978</v>
      </c>
      <c r="AI13" s="89">
        <f>RANK(AH13,$AH$3:$AH$34,1)</f>
        <v>6</v>
      </c>
    </row>
    <row r="14" spans="1:35" ht="13.5" thickBot="1">
      <c r="A14" s="96"/>
      <c r="B14" s="7"/>
      <c r="C14" s="54"/>
      <c r="D14" s="11">
        <v>2</v>
      </c>
      <c r="E14" s="15">
        <v>0.0763888888888889</v>
      </c>
      <c r="F14" s="29"/>
      <c r="G14" s="32"/>
      <c r="H14" s="29"/>
      <c r="I14" s="32">
        <v>5</v>
      </c>
      <c r="J14" s="29"/>
      <c r="K14" s="32"/>
      <c r="L14" s="29"/>
      <c r="M14" s="32"/>
      <c r="N14" s="29">
        <v>5</v>
      </c>
      <c r="O14" s="32">
        <v>5</v>
      </c>
      <c r="P14" s="29"/>
      <c r="Q14" s="32">
        <v>5</v>
      </c>
      <c r="R14" s="29"/>
      <c r="S14" s="32">
        <v>5</v>
      </c>
      <c r="T14" s="29"/>
      <c r="U14" s="32"/>
      <c r="V14" s="29"/>
      <c r="W14" s="32">
        <v>5</v>
      </c>
      <c r="X14" s="29"/>
      <c r="Y14" s="32"/>
      <c r="Z14" s="29"/>
      <c r="AA14" s="32"/>
      <c r="AB14" s="29"/>
      <c r="AC14" s="32"/>
      <c r="AD14" s="18">
        <v>0.07804398148148149</v>
      </c>
      <c r="AE14" s="23">
        <f>AD14-E14</f>
        <v>0.0016550925925925969</v>
      </c>
      <c r="AF14" s="27">
        <f>TIME(,,SUM(F14:AC14))</f>
        <v>0.00034722222222222224</v>
      </c>
      <c r="AG14" s="23">
        <f>AF14+AE14</f>
        <v>0.002002314814814819</v>
      </c>
      <c r="AH14" s="75"/>
      <c r="AI14" s="90">
        <f>AI13</f>
        <v>6</v>
      </c>
    </row>
    <row r="15" spans="1:35" ht="12.75">
      <c r="A15" s="91">
        <v>26</v>
      </c>
      <c r="B15" s="6" t="s">
        <v>60</v>
      </c>
      <c r="C15" s="53" t="s">
        <v>13</v>
      </c>
      <c r="D15" s="10">
        <v>1</v>
      </c>
      <c r="E15" s="14">
        <v>0.042395833333333334</v>
      </c>
      <c r="F15" s="28"/>
      <c r="G15" s="31"/>
      <c r="H15" s="28"/>
      <c r="I15" s="31"/>
      <c r="J15" s="28"/>
      <c r="K15" s="31"/>
      <c r="L15" s="28"/>
      <c r="M15" s="31"/>
      <c r="N15" s="28">
        <v>5</v>
      </c>
      <c r="O15" s="31"/>
      <c r="P15" s="28"/>
      <c r="Q15" s="31"/>
      <c r="R15" s="28"/>
      <c r="S15" s="31"/>
      <c r="T15" s="28"/>
      <c r="U15" s="31">
        <v>50</v>
      </c>
      <c r="V15" s="28">
        <v>5</v>
      </c>
      <c r="W15" s="31">
        <v>5</v>
      </c>
      <c r="X15" s="28">
        <v>5</v>
      </c>
      <c r="Y15" s="31"/>
      <c r="Z15" s="28"/>
      <c r="AA15" s="31"/>
      <c r="AB15" s="28"/>
      <c r="AC15" s="31"/>
      <c r="AD15" s="17">
        <v>0.04476851851851852</v>
      </c>
      <c r="AE15" s="22">
        <f>AD15-E15</f>
        <v>0.002372685185185186</v>
      </c>
      <c r="AF15" s="26">
        <f>TIME(,,SUM(F15:AC15))</f>
        <v>0.0008101851851851852</v>
      </c>
      <c r="AG15" s="22">
        <f>AF15+AE15</f>
        <v>0.003182870370370371</v>
      </c>
      <c r="AH15" s="76">
        <f>MIN(AG15:AG16)</f>
        <v>0.001898148148148145</v>
      </c>
      <c r="AI15" s="89">
        <f>RANK(AH15,$AH$3:$AH$34,1)</f>
        <v>7</v>
      </c>
    </row>
    <row r="16" spans="1:35" ht="13.5" thickBot="1">
      <c r="A16" s="92"/>
      <c r="B16" s="7" t="s">
        <v>35</v>
      </c>
      <c r="C16" s="54">
        <v>1</v>
      </c>
      <c r="D16" s="11">
        <v>2</v>
      </c>
      <c r="E16" s="15">
        <v>0.06405092592592593</v>
      </c>
      <c r="F16" s="29"/>
      <c r="G16" s="32"/>
      <c r="H16" s="29"/>
      <c r="I16" s="32"/>
      <c r="J16" s="29"/>
      <c r="K16" s="32"/>
      <c r="L16" s="29"/>
      <c r="M16" s="32"/>
      <c r="N16" s="29">
        <v>5</v>
      </c>
      <c r="O16" s="32"/>
      <c r="P16" s="29"/>
      <c r="Q16" s="32"/>
      <c r="R16" s="29"/>
      <c r="S16" s="32"/>
      <c r="T16" s="29"/>
      <c r="U16" s="32">
        <v>5</v>
      </c>
      <c r="V16" s="29"/>
      <c r="W16" s="32">
        <v>5</v>
      </c>
      <c r="X16" s="29">
        <v>5</v>
      </c>
      <c r="Y16" s="32"/>
      <c r="Z16" s="29"/>
      <c r="AA16" s="32"/>
      <c r="AB16" s="29"/>
      <c r="AC16" s="32"/>
      <c r="AD16" s="18">
        <v>0.06571759259259259</v>
      </c>
      <c r="AE16" s="23">
        <f>AD16-E16</f>
        <v>0.0016666666666666635</v>
      </c>
      <c r="AF16" s="27">
        <f>TIME(,,SUM(F16:AC16))</f>
        <v>0.00023148148148148146</v>
      </c>
      <c r="AG16" s="23">
        <f>AF16+AE16</f>
        <v>0.001898148148148145</v>
      </c>
      <c r="AH16" s="75"/>
      <c r="AI16" s="90">
        <f>AI15</f>
        <v>7</v>
      </c>
    </row>
    <row r="17" spans="1:35" ht="12.75">
      <c r="A17" s="91">
        <v>38</v>
      </c>
      <c r="B17" s="6" t="s">
        <v>70</v>
      </c>
      <c r="C17" s="53" t="s">
        <v>13</v>
      </c>
      <c r="D17" s="10">
        <v>1</v>
      </c>
      <c r="E17" s="14">
        <v>0.04814814814814814</v>
      </c>
      <c r="F17" s="28"/>
      <c r="G17" s="31"/>
      <c r="H17" s="28">
        <v>5</v>
      </c>
      <c r="I17" s="31">
        <v>5</v>
      </c>
      <c r="J17" s="28"/>
      <c r="K17" s="31">
        <v>5</v>
      </c>
      <c r="L17" s="28"/>
      <c r="M17" s="31"/>
      <c r="N17" s="28">
        <v>5</v>
      </c>
      <c r="O17" s="31">
        <v>5</v>
      </c>
      <c r="P17" s="28"/>
      <c r="Q17" s="31">
        <v>5</v>
      </c>
      <c r="R17" s="28"/>
      <c r="S17" s="31"/>
      <c r="T17" s="28"/>
      <c r="U17" s="31"/>
      <c r="V17" s="28"/>
      <c r="W17" s="31"/>
      <c r="X17" s="28">
        <v>5</v>
      </c>
      <c r="Y17" s="31">
        <v>5</v>
      </c>
      <c r="Z17" s="28"/>
      <c r="AA17" s="31"/>
      <c r="AB17" s="28"/>
      <c r="AC17" s="31"/>
      <c r="AD17" s="17">
        <v>0.04994212962962963</v>
      </c>
      <c r="AE17" s="22">
        <f>AD17-E17</f>
        <v>0.0017939814814814867</v>
      </c>
      <c r="AF17" s="26">
        <f>TIME(,,SUM(F17:AC17))</f>
        <v>0.0004629629629629629</v>
      </c>
      <c r="AG17" s="22">
        <f>AF17+AE17</f>
        <v>0.0022569444444444494</v>
      </c>
      <c r="AH17" s="76">
        <f>MIN(AG17:AG18)</f>
        <v>0.0019328703703703726</v>
      </c>
      <c r="AI17" s="89">
        <f>RANK(AH17,$AH$3:$AH$34,1)</f>
        <v>8</v>
      </c>
    </row>
    <row r="18" spans="1:35" ht="13.5" thickBot="1">
      <c r="A18" s="92"/>
      <c r="B18" s="7" t="s">
        <v>71</v>
      </c>
      <c r="C18" s="54">
        <v>1</v>
      </c>
      <c r="D18" s="11">
        <v>2</v>
      </c>
      <c r="E18" s="15">
        <v>0.06461805555555555</v>
      </c>
      <c r="F18" s="29"/>
      <c r="G18" s="32"/>
      <c r="H18" s="29"/>
      <c r="I18" s="32"/>
      <c r="J18" s="29"/>
      <c r="K18" s="32"/>
      <c r="L18" s="29"/>
      <c r="M18" s="32"/>
      <c r="N18" s="29">
        <v>5</v>
      </c>
      <c r="O18" s="32"/>
      <c r="P18" s="29"/>
      <c r="Q18" s="32"/>
      <c r="R18" s="29"/>
      <c r="S18" s="32"/>
      <c r="T18" s="29"/>
      <c r="U18" s="32"/>
      <c r="V18" s="29"/>
      <c r="W18" s="32">
        <v>5</v>
      </c>
      <c r="X18" s="29">
        <v>5</v>
      </c>
      <c r="Y18" s="32">
        <v>5</v>
      </c>
      <c r="Z18" s="29"/>
      <c r="AA18" s="32"/>
      <c r="AB18" s="29"/>
      <c r="AC18" s="32"/>
      <c r="AD18" s="18">
        <v>0.06631944444444444</v>
      </c>
      <c r="AE18" s="23">
        <f>AD18-E18</f>
        <v>0.0017013888888888912</v>
      </c>
      <c r="AF18" s="27">
        <f>TIME(,,SUM(F18:AC18))</f>
        <v>0.00023148148148148146</v>
      </c>
      <c r="AG18" s="23">
        <f>AF18+AE18</f>
        <v>0.0019328703703703726</v>
      </c>
      <c r="AH18" s="75"/>
      <c r="AI18" s="90">
        <f>AI17</f>
        <v>8</v>
      </c>
    </row>
    <row r="19" spans="1:35" ht="16.5" customHeight="1">
      <c r="A19" s="91">
        <v>67</v>
      </c>
      <c r="B19" s="6" t="s">
        <v>73</v>
      </c>
      <c r="C19" s="53"/>
      <c r="D19" s="10">
        <v>1</v>
      </c>
      <c r="E19" s="14">
        <v>0.05369212962962963</v>
      </c>
      <c r="F19" s="28"/>
      <c r="G19" s="31"/>
      <c r="H19" s="28"/>
      <c r="I19" s="31">
        <v>5</v>
      </c>
      <c r="J19" s="28"/>
      <c r="K19" s="31"/>
      <c r="L19" s="28"/>
      <c r="M19" s="31"/>
      <c r="N19" s="28"/>
      <c r="O19" s="31"/>
      <c r="P19" s="28"/>
      <c r="Q19" s="31"/>
      <c r="R19" s="28"/>
      <c r="S19" s="31"/>
      <c r="T19" s="28"/>
      <c r="U19" s="31">
        <v>5</v>
      </c>
      <c r="V19" s="28"/>
      <c r="W19" s="31"/>
      <c r="X19" s="28">
        <v>5</v>
      </c>
      <c r="Y19" s="31"/>
      <c r="Z19" s="28"/>
      <c r="AA19" s="31"/>
      <c r="AB19" s="28"/>
      <c r="AC19" s="31"/>
      <c r="AD19" s="17">
        <v>0.05586805555555555</v>
      </c>
      <c r="AE19" s="22">
        <f>AD19-E19</f>
        <v>0.0021759259259259214</v>
      </c>
      <c r="AF19" s="26">
        <f>TIME(,,SUM(F19:AC19))</f>
        <v>0.00017361111111111112</v>
      </c>
      <c r="AG19" s="22">
        <f>AF19+AE19</f>
        <v>0.0023495370370370324</v>
      </c>
      <c r="AH19" s="76">
        <f>MIN(AG19:AG20)</f>
        <v>0.002013888888888899</v>
      </c>
      <c r="AI19" s="89">
        <f>RANK(AH19,$AH$3:$AH$34,1)</f>
        <v>9</v>
      </c>
    </row>
    <row r="20" spans="1:35" ht="13.5" thickBot="1">
      <c r="A20" s="92"/>
      <c r="B20" s="7" t="s">
        <v>46</v>
      </c>
      <c r="C20" s="54"/>
      <c r="D20" s="11">
        <v>2</v>
      </c>
      <c r="E20" s="15">
        <v>0.07254629629629629</v>
      </c>
      <c r="F20" s="29"/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>
        <v>5</v>
      </c>
      <c r="W20" s="32">
        <v>5</v>
      </c>
      <c r="X20" s="29">
        <v>5</v>
      </c>
      <c r="Y20" s="32"/>
      <c r="Z20" s="29"/>
      <c r="AA20" s="32"/>
      <c r="AB20" s="29"/>
      <c r="AC20" s="32"/>
      <c r="AD20" s="52">
        <v>0.07438657407407408</v>
      </c>
      <c r="AE20" s="23">
        <f>AD20-E20</f>
        <v>0.001840277777777788</v>
      </c>
      <c r="AF20" s="27">
        <f>TIME(,,SUM(F20:AC20))</f>
        <v>0.00017361111111111112</v>
      </c>
      <c r="AG20" s="23">
        <f>AF20+AE20</f>
        <v>0.002013888888888899</v>
      </c>
      <c r="AH20" s="75"/>
      <c r="AI20" s="90">
        <f>AI19</f>
        <v>9</v>
      </c>
    </row>
    <row r="21" spans="1:35" ht="15.75" customHeight="1" thickBot="1">
      <c r="A21" s="91">
        <v>51</v>
      </c>
      <c r="B21" s="6" t="s">
        <v>78</v>
      </c>
      <c r="C21" s="53" t="s">
        <v>13</v>
      </c>
      <c r="D21" s="10">
        <v>1</v>
      </c>
      <c r="E21" s="14">
        <v>0.0525</v>
      </c>
      <c r="F21" s="28"/>
      <c r="G21" s="31"/>
      <c r="H21" s="28"/>
      <c r="I21" s="31">
        <v>50</v>
      </c>
      <c r="J21" s="28"/>
      <c r="K21" s="31"/>
      <c r="L21" s="28"/>
      <c r="M21" s="31"/>
      <c r="N21" s="28"/>
      <c r="O21" s="31"/>
      <c r="P21" s="28"/>
      <c r="Q21" s="31"/>
      <c r="R21" s="28"/>
      <c r="S21" s="31">
        <v>5</v>
      </c>
      <c r="T21" s="28"/>
      <c r="U21" s="31">
        <v>5</v>
      </c>
      <c r="V21" s="28"/>
      <c r="W21" s="31">
        <v>5</v>
      </c>
      <c r="X21" s="28">
        <v>5</v>
      </c>
      <c r="Y21" s="31">
        <v>5</v>
      </c>
      <c r="Z21" s="28"/>
      <c r="AA21" s="31"/>
      <c r="AB21" s="28"/>
      <c r="AC21" s="31"/>
      <c r="AD21" s="18">
        <v>0.05436342592592593</v>
      </c>
      <c r="AE21" s="22">
        <f>AD21-E21</f>
        <v>0.001863425925925935</v>
      </c>
      <c r="AF21" s="26">
        <f>TIME(,,SUM(F21:AC21))</f>
        <v>0.0008680555555555555</v>
      </c>
      <c r="AG21" s="22">
        <f>AF21+AE21</f>
        <v>0.0027314814814814905</v>
      </c>
      <c r="AH21" s="76">
        <f>MIN(AG21:AG22)</f>
        <v>0.0020254629629629663</v>
      </c>
      <c r="AI21" s="89">
        <f>RANK(AH21,$AH$3:$AH$34,1)</f>
        <v>10</v>
      </c>
    </row>
    <row r="22" spans="1:35" ht="13.5" thickBot="1">
      <c r="A22" s="92"/>
      <c r="B22" s="7" t="s">
        <v>79</v>
      </c>
      <c r="C22" s="54">
        <v>1</v>
      </c>
      <c r="D22" s="11">
        <v>2</v>
      </c>
      <c r="E22" s="15">
        <v>0.06863425925925926</v>
      </c>
      <c r="F22" s="29"/>
      <c r="G22" s="32"/>
      <c r="H22" s="29"/>
      <c r="I22" s="32">
        <v>5</v>
      </c>
      <c r="J22" s="29"/>
      <c r="K22" s="32">
        <v>5</v>
      </c>
      <c r="L22" s="29"/>
      <c r="M22" s="32"/>
      <c r="N22" s="29"/>
      <c r="O22" s="32"/>
      <c r="P22" s="29"/>
      <c r="Q22" s="32"/>
      <c r="R22" s="29"/>
      <c r="S22" s="32"/>
      <c r="T22" s="29"/>
      <c r="U22" s="32">
        <v>5</v>
      </c>
      <c r="V22" s="29"/>
      <c r="W22" s="32">
        <v>5</v>
      </c>
      <c r="X22" s="29">
        <v>5</v>
      </c>
      <c r="Y22" s="32">
        <v>5</v>
      </c>
      <c r="Z22" s="29"/>
      <c r="AA22" s="32"/>
      <c r="AB22" s="29"/>
      <c r="AC22" s="32"/>
      <c r="AD22" s="18">
        <v>0.0703125</v>
      </c>
      <c r="AE22" s="23">
        <f>AD22-E22</f>
        <v>0.001678240740740744</v>
      </c>
      <c r="AF22" s="27">
        <f>TIME(,,SUM(F22:AC22))</f>
        <v>0.00034722222222222224</v>
      </c>
      <c r="AG22" s="23">
        <f>AF22+AE22</f>
        <v>0.0020254629629629663</v>
      </c>
      <c r="AH22" s="75"/>
      <c r="AI22" s="90">
        <f>AI21</f>
        <v>10</v>
      </c>
    </row>
    <row r="23" spans="1:35" ht="13.5" thickBot="1">
      <c r="A23" s="91">
        <v>39</v>
      </c>
      <c r="B23" s="44" t="s">
        <v>63</v>
      </c>
      <c r="C23" s="53" t="s">
        <v>13</v>
      </c>
      <c r="D23" s="10">
        <v>1</v>
      </c>
      <c r="E23" s="14">
        <v>0.043819444444444446</v>
      </c>
      <c r="F23" s="28"/>
      <c r="G23" s="31"/>
      <c r="H23" s="28"/>
      <c r="I23" s="31"/>
      <c r="J23" s="28"/>
      <c r="K23" s="31"/>
      <c r="L23" s="28"/>
      <c r="M23" s="31"/>
      <c r="N23" s="28"/>
      <c r="O23" s="31"/>
      <c r="P23" s="28"/>
      <c r="Q23" s="31"/>
      <c r="R23" s="28"/>
      <c r="S23" s="31"/>
      <c r="T23" s="28"/>
      <c r="U23" s="31">
        <v>5</v>
      </c>
      <c r="V23" s="28"/>
      <c r="W23" s="31">
        <v>5</v>
      </c>
      <c r="X23" s="28"/>
      <c r="Y23" s="31"/>
      <c r="Z23" s="28"/>
      <c r="AA23" s="31"/>
      <c r="AB23" s="28"/>
      <c r="AC23" s="31"/>
      <c r="AD23" s="17">
        <v>0.045787037037037036</v>
      </c>
      <c r="AE23" s="22">
        <f>AD23-E23</f>
        <v>0.0019675925925925902</v>
      </c>
      <c r="AF23" s="26">
        <f>TIME(,,SUM(F23:AC23))</f>
        <v>0.00011574074074074073</v>
      </c>
      <c r="AG23" s="22">
        <f>AF23+AE23</f>
        <v>0.002083333333333331</v>
      </c>
      <c r="AH23" s="76">
        <f>MIN(AG23:AG24)</f>
        <v>0.002083333333333331</v>
      </c>
      <c r="AI23" s="89">
        <f>RANK(AH23,$AH$3:$AH$34,1)</f>
        <v>11</v>
      </c>
    </row>
    <row r="24" spans="1:35" ht="13.5" thickBot="1">
      <c r="A24" s="92"/>
      <c r="B24" s="45" t="s">
        <v>31</v>
      </c>
      <c r="C24" s="54">
        <v>1</v>
      </c>
      <c r="D24" s="11">
        <v>2</v>
      </c>
      <c r="E24" s="15">
        <v>0.06101851851851852</v>
      </c>
      <c r="F24" s="29"/>
      <c r="G24" s="32"/>
      <c r="H24" s="29"/>
      <c r="I24" s="32"/>
      <c r="J24" s="29"/>
      <c r="K24" s="32"/>
      <c r="L24" s="29"/>
      <c r="M24" s="32"/>
      <c r="N24" s="29"/>
      <c r="O24" s="32">
        <v>5</v>
      </c>
      <c r="P24" s="29"/>
      <c r="Q24" s="32"/>
      <c r="R24" s="29"/>
      <c r="S24" s="31"/>
      <c r="T24" s="29"/>
      <c r="U24" s="32"/>
      <c r="V24" s="29"/>
      <c r="W24" s="32">
        <v>5</v>
      </c>
      <c r="X24" s="29">
        <v>5</v>
      </c>
      <c r="Y24" s="32"/>
      <c r="Z24" s="29"/>
      <c r="AA24" s="32"/>
      <c r="AB24" s="29"/>
      <c r="AC24" s="32"/>
      <c r="AD24" s="18">
        <v>0.06297453703703704</v>
      </c>
      <c r="AE24" s="23">
        <f>AD24-E24</f>
        <v>0.0019560185185185167</v>
      </c>
      <c r="AF24" s="27">
        <f>TIME(,,SUM(F24:AC24))</f>
        <v>0.00017361111111111112</v>
      </c>
      <c r="AG24" s="23">
        <f>AF24+AE24</f>
        <v>0.0021296296296296276</v>
      </c>
      <c r="AH24" s="75"/>
      <c r="AI24" s="90">
        <f>AI23</f>
        <v>11</v>
      </c>
    </row>
    <row r="25" spans="1:35" ht="12.75" customHeight="1">
      <c r="A25" s="91">
        <v>32</v>
      </c>
      <c r="B25" s="44" t="s">
        <v>72</v>
      </c>
      <c r="C25" s="53" t="s">
        <v>13</v>
      </c>
      <c r="D25" s="10">
        <v>1</v>
      </c>
      <c r="E25" s="14">
        <v>0.04306712962962963</v>
      </c>
      <c r="F25" s="28"/>
      <c r="G25" s="31"/>
      <c r="H25" s="28"/>
      <c r="I25" s="31"/>
      <c r="J25" s="28"/>
      <c r="K25" s="31"/>
      <c r="L25" s="28"/>
      <c r="M25" s="31"/>
      <c r="N25" s="28">
        <v>5</v>
      </c>
      <c r="O25" s="31">
        <v>5</v>
      </c>
      <c r="P25" s="28"/>
      <c r="Q25" s="31"/>
      <c r="R25" s="28"/>
      <c r="S25" s="31"/>
      <c r="T25" s="28"/>
      <c r="U25" s="31">
        <v>5</v>
      </c>
      <c r="V25" s="28"/>
      <c r="W25" s="31"/>
      <c r="X25" s="28"/>
      <c r="Y25" s="31">
        <v>5</v>
      </c>
      <c r="Z25" s="28"/>
      <c r="AA25" s="31"/>
      <c r="AB25" s="28"/>
      <c r="AC25" s="31"/>
      <c r="AD25" s="17">
        <v>0.04508101851851851</v>
      </c>
      <c r="AE25" s="22">
        <f>AD25-E25</f>
        <v>0.0020138888888888845</v>
      </c>
      <c r="AF25" s="26">
        <f>TIME(,,SUM(F25:AC25))</f>
        <v>0.00023148148148148146</v>
      </c>
      <c r="AG25" s="22">
        <f>AF25+AE25</f>
        <v>0.002245370370370366</v>
      </c>
      <c r="AH25" s="76">
        <f>MIN(AG25:AG26)</f>
        <v>0.0022106481481481543</v>
      </c>
      <c r="AI25" s="89">
        <f>RANK(AH25,$AH$3:$AH$34,1)</f>
        <v>12</v>
      </c>
    </row>
    <row r="26" spans="1:35" ht="13.5" thickBot="1">
      <c r="A26" s="92"/>
      <c r="B26" s="45" t="s">
        <v>46</v>
      </c>
      <c r="C26" s="54">
        <v>1</v>
      </c>
      <c r="D26" s="11">
        <v>2</v>
      </c>
      <c r="E26" s="15">
        <v>0.06160879629629629</v>
      </c>
      <c r="F26" s="29"/>
      <c r="G26" s="32"/>
      <c r="H26" s="29"/>
      <c r="I26" s="32"/>
      <c r="J26" s="29">
        <v>5</v>
      </c>
      <c r="K26" s="32"/>
      <c r="L26" s="29"/>
      <c r="M26" s="32"/>
      <c r="N26" s="29"/>
      <c r="O26" s="32"/>
      <c r="P26" s="29"/>
      <c r="Q26" s="32"/>
      <c r="R26" s="29"/>
      <c r="S26" s="32"/>
      <c r="T26" s="29"/>
      <c r="U26" s="32"/>
      <c r="V26" s="29"/>
      <c r="W26" s="32"/>
      <c r="X26" s="29">
        <v>5</v>
      </c>
      <c r="Y26" s="32"/>
      <c r="Z26" s="29"/>
      <c r="AA26" s="32"/>
      <c r="AB26" s="29"/>
      <c r="AC26" s="32"/>
      <c r="AD26" s="18">
        <v>0.0637037037037037</v>
      </c>
      <c r="AE26" s="23">
        <f>AD26-E26</f>
        <v>0.0020949074074074134</v>
      </c>
      <c r="AF26" s="27">
        <f>TIME(,,SUM(F26:AC26))</f>
        <v>0.00011574074074074073</v>
      </c>
      <c r="AG26" s="23">
        <f>AF26+AE26</f>
        <v>0.0022106481481481543</v>
      </c>
      <c r="AH26" s="75"/>
      <c r="AI26" s="90">
        <f>AI25</f>
        <v>12</v>
      </c>
    </row>
    <row r="27" spans="1:35" ht="12.75">
      <c r="A27" s="91">
        <v>41</v>
      </c>
      <c r="B27" s="6" t="s">
        <v>61</v>
      </c>
      <c r="C27" s="53" t="s">
        <v>13</v>
      </c>
      <c r="D27" s="10">
        <v>1</v>
      </c>
      <c r="E27" s="14">
        <v>0.05491898148148148</v>
      </c>
      <c r="F27" s="28"/>
      <c r="G27" s="31"/>
      <c r="H27" s="28"/>
      <c r="I27" s="31"/>
      <c r="J27" s="28"/>
      <c r="K27" s="31"/>
      <c r="L27" s="28"/>
      <c r="M27" s="31"/>
      <c r="N27" s="28"/>
      <c r="O27" s="31">
        <v>5</v>
      </c>
      <c r="P27" s="28">
        <v>5</v>
      </c>
      <c r="Q27" s="31"/>
      <c r="R27" s="28"/>
      <c r="S27" s="31"/>
      <c r="T27" s="28"/>
      <c r="U27" s="31">
        <v>5</v>
      </c>
      <c r="V27" s="28"/>
      <c r="W27" s="31"/>
      <c r="X27" s="28">
        <v>5</v>
      </c>
      <c r="Y27" s="31">
        <v>5</v>
      </c>
      <c r="Z27" s="28"/>
      <c r="AA27" s="31"/>
      <c r="AB27" s="28"/>
      <c r="AC27" s="31"/>
      <c r="AD27" s="17">
        <v>0.05699074074074074</v>
      </c>
      <c r="AE27" s="22">
        <f>AD27-E27</f>
        <v>0.0020717592592592593</v>
      </c>
      <c r="AF27" s="26">
        <f>TIME(,,SUM(F27:AC27))</f>
        <v>0.0002893518518518519</v>
      </c>
      <c r="AG27" s="22">
        <f>AF27+AE27</f>
        <v>0.002361111111111111</v>
      </c>
      <c r="AH27" s="76">
        <f>MIN(AG27:AG28)</f>
        <v>0.002361111111111111</v>
      </c>
      <c r="AI27" s="89">
        <f>RANK(AH27,$AH$3:$AH$34,1)</f>
        <v>13</v>
      </c>
    </row>
    <row r="28" spans="1:35" ht="13.5" thickBot="1">
      <c r="A28" s="92"/>
      <c r="B28" s="7" t="s">
        <v>62</v>
      </c>
      <c r="C28" s="54">
        <v>1</v>
      </c>
      <c r="D28" s="11">
        <v>2</v>
      </c>
      <c r="E28" s="15">
        <v>0.07175925925925926</v>
      </c>
      <c r="F28" s="29"/>
      <c r="G28" s="32"/>
      <c r="H28" s="29"/>
      <c r="I28" s="32">
        <v>5</v>
      </c>
      <c r="J28" s="29"/>
      <c r="K28" s="32">
        <v>5</v>
      </c>
      <c r="L28" s="29"/>
      <c r="M28" s="32"/>
      <c r="N28" s="29">
        <v>5</v>
      </c>
      <c r="O28" s="32">
        <v>5</v>
      </c>
      <c r="P28" s="29">
        <v>5</v>
      </c>
      <c r="Q28" s="32"/>
      <c r="R28" s="29"/>
      <c r="S28" s="32"/>
      <c r="T28" s="29">
        <v>5</v>
      </c>
      <c r="U28" s="32">
        <v>5</v>
      </c>
      <c r="V28" s="29"/>
      <c r="W28" s="32">
        <v>5</v>
      </c>
      <c r="X28" s="29">
        <v>5</v>
      </c>
      <c r="Y28" s="32"/>
      <c r="Z28" s="29"/>
      <c r="AA28" s="32"/>
      <c r="AB28" s="29"/>
      <c r="AC28" s="32"/>
      <c r="AD28" s="52">
        <v>0.07399305555555556</v>
      </c>
      <c r="AE28" s="23">
        <f>AD28-E28</f>
        <v>0.002233796296296303</v>
      </c>
      <c r="AF28" s="27">
        <f>TIME(,,SUM(F28:AC28))</f>
        <v>0.0005208333333333333</v>
      </c>
      <c r="AG28" s="23">
        <f>AF28+AE28</f>
        <v>0.0027546296296296364</v>
      </c>
      <c r="AH28" s="75"/>
      <c r="AI28" s="90">
        <f>AI27</f>
        <v>13</v>
      </c>
    </row>
    <row r="29" spans="1:35" ht="12.75">
      <c r="A29" s="91">
        <v>8</v>
      </c>
      <c r="B29" s="6" t="s">
        <v>69</v>
      </c>
      <c r="C29" s="53" t="s">
        <v>13</v>
      </c>
      <c r="D29" s="10">
        <v>1</v>
      </c>
      <c r="E29" s="14">
        <v>0.04583333333333334</v>
      </c>
      <c r="F29" s="28">
        <v>5</v>
      </c>
      <c r="G29" s="31"/>
      <c r="H29" s="28"/>
      <c r="I29" s="31">
        <v>5</v>
      </c>
      <c r="J29" s="28"/>
      <c r="K29" s="31">
        <v>5</v>
      </c>
      <c r="L29" s="28"/>
      <c r="M29" s="31"/>
      <c r="N29" s="28"/>
      <c r="O29" s="31">
        <v>5</v>
      </c>
      <c r="P29" s="28">
        <v>5</v>
      </c>
      <c r="Q29" s="31"/>
      <c r="R29" s="28">
        <v>5</v>
      </c>
      <c r="S29" s="31">
        <v>5</v>
      </c>
      <c r="T29" s="28">
        <v>5</v>
      </c>
      <c r="U29" s="31">
        <v>5</v>
      </c>
      <c r="V29" s="28">
        <v>5</v>
      </c>
      <c r="W29" s="31"/>
      <c r="X29" s="28">
        <v>5</v>
      </c>
      <c r="Y29" s="31">
        <v>5</v>
      </c>
      <c r="Z29" s="28"/>
      <c r="AA29" s="31"/>
      <c r="AB29" s="28"/>
      <c r="AC29" s="31"/>
      <c r="AD29" s="17">
        <v>0.04807870370370371</v>
      </c>
      <c r="AE29" s="22">
        <f>AD29-E29</f>
        <v>0.00224537037037037</v>
      </c>
      <c r="AF29" s="26">
        <f>TIME(,,SUM(F29:AC29))</f>
        <v>0.0006944444444444445</v>
      </c>
      <c r="AG29" s="22">
        <f>AF29+AE29</f>
        <v>0.0029398148148148144</v>
      </c>
      <c r="AH29" s="76">
        <f>MIN(AG29:AG30)</f>
        <v>0.002719907407407404</v>
      </c>
      <c r="AI29" s="89">
        <f>RANK(AH29,$AH$3:$AH$34,1)</f>
        <v>14</v>
      </c>
    </row>
    <row r="30" spans="1:35" ht="13.5" thickBot="1">
      <c r="A30" s="92"/>
      <c r="B30" s="7" t="s">
        <v>39</v>
      </c>
      <c r="C30" s="54">
        <v>1</v>
      </c>
      <c r="D30" s="11">
        <v>2</v>
      </c>
      <c r="E30" s="15">
        <v>0.06532407407407408</v>
      </c>
      <c r="F30" s="29"/>
      <c r="G30" s="32"/>
      <c r="H30" s="29"/>
      <c r="I30" s="32">
        <v>5</v>
      </c>
      <c r="J30" s="29"/>
      <c r="K30" s="32">
        <v>5</v>
      </c>
      <c r="L30" s="29"/>
      <c r="M30" s="32"/>
      <c r="N30" s="29"/>
      <c r="O30" s="32">
        <v>5</v>
      </c>
      <c r="P30" s="29"/>
      <c r="Q30" s="32"/>
      <c r="R30" s="29"/>
      <c r="S30" s="32"/>
      <c r="T30" s="29">
        <v>5</v>
      </c>
      <c r="U30" s="32">
        <v>5</v>
      </c>
      <c r="V30" s="29"/>
      <c r="W30" s="32">
        <v>5</v>
      </c>
      <c r="X30" s="29"/>
      <c r="Y30" s="32">
        <v>5</v>
      </c>
      <c r="Z30" s="29"/>
      <c r="AA30" s="32"/>
      <c r="AB30" s="29"/>
      <c r="AC30" s="32"/>
      <c r="AD30" s="18">
        <v>0.06763888888888889</v>
      </c>
      <c r="AE30" s="23">
        <f>AD30-E30</f>
        <v>0.0023148148148148112</v>
      </c>
      <c r="AF30" s="27">
        <f>TIME(,,SUM(F30:AC30))</f>
        <v>0.0004050925925925926</v>
      </c>
      <c r="AG30" s="23">
        <f>AF30+AE30</f>
        <v>0.002719907407407404</v>
      </c>
      <c r="AH30" s="75"/>
      <c r="AI30" s="90">
        <f>AI29</f>
        <v>14</v>
      </c>
    </row>
    <row r="31" spans="1:35" ht="12.75">
      <c r="A31" s="91">
        <v>60</v>
      </c>
      <c r="B31" s="6" t="s">
        <v>64</v>
      </c>
      <c r="C31" s="53" t="s">
        <v>13</v>
      </c>
      <c r="D31" s="10">
        <v>1</v>
      </c>
      <c r="E31" s="14">
        <v>0.047442129629629626</v>
      </c>
      <c r="F31" s="28"/>
      <c r="G31" s="31">
        <v>5</v>
      </c>
      <c r="H31" s="28"/>
      <c r="I31" s="31">
        <v>50</v>
      </c>
      <c r="J31" s="28">
        <v>5</v>
      </c>
      <c r="K31" s="31">
        <v>5</v>
      </c>
      <c r="L31" s="28">
        <v>5</v>
      </c>
      <c r="M31" s="31"/>
      <c r="N31" s="28">
        <v>5</v>
      </c>
      <c r="O31" s="31">
        <v>50</v>
      </c>
      <c r="P31" s="28">
        <v>5</v>
      </c>
      <c r="Q31" s="31">
        <v>5</v>
      </c>
      <c r="R31" s="28"/>
      <c r="S31" s="31">
        <v>5</v>
      </c>
      <c r="T31" s="28">
        <v>50</v>
      </c>
      <c r="U31" s="31"/>
      <c r="V31" s="28">
        <v>5</v>
      </c>
      <c r="W31" s="31"/>
      <c r="X31" s="28">
        <v>50</v>
      </c>
      <c r="Y31" s="31"/>
      <c r="Z31" s="28"/>
      <c r="AA31" s="31"/>
      <c r="AB31" s="28"/>
      <c r="AC31" s="31"/>
      <c r="AD31" s="17">
        <v>0.049756944444444444</v>
      </c>
      <c r="AE31" s="22">
        <f>AD31-E31</f>
        <v>0.002314814814814818</v>
      </c>
      <c r="AF31" s="26">
        <f>TIME(,,SUM(F31:AC31))</f>
        <v>0.002835648148148148</v>
      </c>
      <c r="AG31" s="22">
        <f>AF31+AE31</f>
        <v>0.005150462962962966</v>
      </c>
      <c r="AH31" s="76">
        <f>MIN(AG31:AG32)</f>
        <v>0.005150462962962966</v>
      </c>
      <c r="AI31" s="89">
        <f>RANK(AH31,$AH$3:$AH$34,1)</f>
        <v>15</v>
      </c>
    </row>
    <row r="32" spans="1:35" ht="13.5" thickBot="1">
      <c r="A32" s="92"/>
      <c r="B32" s="7" t="s">
        <v>65</v>
      </c>
      <c r="C32" s="54">
        <v>1</v>
      </c>
      <c r="D32" s="11">
        <v>2</v>
      </c>
      <c r="E32" s="15">
        <v>0.06730324074074073</v>
      </c>
      <c r="F32" s="29">
        <v>5</v>
      </c>
      <c r="G32" s="32">
        <v>5</v>
      </c>
      <c r="H32" s="29"/>
      <c r="I32" s="32">
        <v>50</v>
      </c>
      <c r="J32" s="29">
        <v>5</v>
      </c>
      <c r="K32" s="32">
        <v>5</v>
      </c>
      <c r="L32" s="29"/>
      <c r="M32" s="32">
        <v>5</v>
      </c>
      <c r="N32" s="29">
        <v>5</v>
      </c>
      <c r="O32" s="32">
        <v>50</v>
      </c>
      <c r="P32" s="29">
        <v>5</v>
      </c>
      <c r="Q32" s="32">
        <v>50</v>
      </c>
      <c r="R32" s="29">
        <v>50</v>
      </c>
      <c r="S32" s="32"/>
      <c r="T32" s="29">
        <v>50</v>
      </c>
      <c r="U32" s="32">
        <v>5</v>
      </c>
      <c r="V32" s="29">
        <v>50</v>
      </c>
      <c r="W32" s="32">
        <v>5</v>
      </c>
      <c r="X32" s="29">
        <v>50</v>
      </c>
      <c r="Y32" s="32"/>
      <c r="Z32" s="29"/>
      <c r="AA32" s="32"/>
      <c r="AB32" s="29"/>
      <c r="AC32" s="32"/>
      <c r="AD32" s="52">
        <v>0.0691087962962963</v>
      </c>
      <c r="AE32" s="23">
        <f>AD32-E32</f>
        <v>0.0018055555555555602</v>
      </c>
      <c r="AF32" s="27">
        <f>TIME(,,SUM(F32:AC32))</f>
        <v>0.004571759259259259</v>
      </c>
      <c r="AG32" s="23">
        <f>AF32+AE32</f>
        <v>0.006377314814814819</v>
      </c>
      <c r="AH32" s="75"/>
      <c r="AI32" s="90">
        <f>AI31</f>
        <v>15</v>
      </c>
    </row>
    <row r="33" spans="1:35" ht="12.75">
      <c r="A33" s="95">
        <v>82</v>
      </c>
      <c r="B33" s="6" t="s">
        <v>66</v>
      </c>
      <c r="C33" s="53"/>
      <c r="D33" s="10">
        <v>1</v>
      </c>
      <c r="E33" s="14">
        <v>0.058298611111111114</v>
      </c>
      <c r="F33" s="28">
        <v>5</v>
      </c>
      <c r="G33" s="31">
        <v>5</v>
      </c>
      <c r="H33" s="28"/>
      <c r="I33" s="31">
        <v>50</v>
      </c>
      <c r="J33" s="28">
        <v>50</v>
      </c>
      <c r="K33" s="31"/>
      <c r="L33" s="28">
        <v>50</v>
      </c>
      <c r="M33" s="31">
        <v>5</v>
      </c>
      <c r="N33" s="28">
        <v>5</v>
      </c>
      <c r="O33" s="31">
        <v>50</v>
      </c>
      <c r="P33" s="28">
        <v>50</v>
      </c>
      <c r="Q33" s="31">
        <v>5</v>
      </c>
      <c r="R33" s="28"/>
      <c r="S33" s="31">
        <v>50</v>
      </c>
      <c r="T33" s="28">
        <v>50</v>
      </c>
      <c r="U33" s="31">
        <v>5</v>
      </c>
      <c r="V33" s="28">
        <v>50</v>
      </c>
      <c r="W33" s="31"/>
      <c r="X33" s="28">
        <v>50</v>
      </c>
      <c r="Y33" s="31"/>
      <c r="Z33" s="28"/>
      <c r="AA33" s="31"/>
      <c r="AB33" s="28"/>
      <c r="AC33" s="31"/>
      <c r="AD33" s="17">
        <v>0.05976851851851852</v>
      </c>
      <c r="AE33" s="22">
        <f>AD33-E33</f>
        <v>0.0014699074074074059</v>
      </c>
      <c r="AF33" s="26">
        <f>TIME(,,SUM(F33:AC33))</f>
        <v>0.005555555555555556</v>
      </c>
      <c r="AG33" s="22">
        <f>AF33+AE33</f>
        <v>0.007025462962962962</v>
      </c>
      <c r="AH33" s="76">
        <f>MIN(AG33:AG34)</f>
        <v>0.007025462962962962</v>
      </c>
      <c r="AI33" s="89">
        <f>RANK(AH33,$AH$3:$AH$34,1)</f>
        <v>16</v>
      </c>
    </row>
    <row r="34" spans="1:35" ht="13.5" thickBot="1">
      <c r="A34" s="96"/>
      <c r="B34" s="7"/>
      <c r="C34" s="54"/>
      <c r="D34" s="11">
        <v>2</v>
      </c>
      <c r="E34" s="15">
        <v>0.07731481481481482</v>
      </c>
      <c r="F34" s="29"/>
      <c r="G34" s="32">
        <v>5</v>
      </c>
      <c r="H34" s="29"/>
      <c r="I34" s="32">
        <v>50</v>
      </c>
      <c r="J34" s="29"/>
      <c r="K34" s="32"/>
      <c r="L34" s="29">
        <v>50</v>
      </c>
      <c r="M34" s="32">
        <v>50</v>
      </c>
      <c r="N34" s="29">
        <v>5</v>
      </c>
      <c r="O34" s="32">
        <v>50</v>
      </c>
      <c r="P34" s="29">
        <v>5</v>
      </c>
      <c r="Q34" s="32">
        <v>5</v>
      </c>
      <c r="R34" s="29"/>
      <c r="S34" s="32">
        <v>50</v>
      </c>
      <c r="T34" s="29">
        <v>50</v>
      </c>
      <c r="U34" s="32">
        <v>5</v>
      </c>
      <c r="V34" s="29">
        <v>50</v>
      </c>
      <c r="W34" s="32">
        <v>50</v>
      </c>
      <c r="X34" s="29">
        <v>50</v>
      </c>
      <c r="Y34" s="32">
        <v>50</v>
      </c>
      <c r="Z34" s="29"/>
      <c r="AA34" s="32"/>
      <c r="AB34" s="29"/>
      <c r="AC34" s="32"/>
      <c r="AD34" s="18">
        <v>0.07953703703703703</v>
      </c>
      <c r="AE34" s="23">
        <f>AD34-E34</f>
        <v>0.0022222222222222088</v>
      </c>
      <c r="AF34" s="27">
        <f>TIME(,,SUM(F34:AC34))</f>
        <v>0.006076388888888889</v>
      </c>
      <c r="AG34" s="23">
        <f>AF34+AE34</f>
        <v>0.008298611111111097</v>
      </c>
      <c r="AH34" s="75"/>
      <c r="AI34" s="90">
        <f>AI33</f>
        <v>16</v>
      </c>
    </row>
  </sheetData>
  <mergeCells count="1">
    <mergeCell ref="F1:AC1"/>
  </mergeCells>
  <printOptions/>
  <pageMargins left="0.1968503937007874" right="0.1968503937007874" top="0.7874015748031497" bottom="0.984251968503937" header="0.31496062992125984" footer="0.5118110236220472"/>
  <pageSetup horizontalDpi="600" verticalDpi="600" orientation="landscape" paperSize="9" scale="76" r:id="rId1"/>
  <headerFooter alignWithMargins="0">
    <oddHeader>&amp;L&amp;D&amp;C&amp;"Arial Cyr,полужирный"&amp;14Открытое Тульское областное лично командное первенство по водному туристскому многоборью
"ЗОЛОТАЯ ОСЕНЬ"&amp;R&amp;"Arial Cyr,полужирный"&amp;14К2СМ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62"/>
  <sheetViews>
    <sheetView workbookViewId="0" topLeftCell="A1">
      <pane xSplit="5" ySplit="2" topLeftCell="I3" activePane="bottomRight" state="frozen"/>
      <selection pane="topLeft" activeCell="B1" sqref="B1"/>
      <selection pane="topRight" activeCell="F1" sqref="F1"/>
      <selection pane="bottomLeft" activeCell="B3" sqref="B3"/>
      <selection pane="bottomRight" activeCell="E1" sqref="E1:E16384"/>
    </sheetView>
  </sheetViews>
  <sheetFormatPr defaultColWidth="9.00390625" defaultRowHeight="12.75"/>
  <cols>
    <col min="1" max="1" width="6.875" style="1" hidden="1" customWidth="1"/>
    <col min="2" max="2" width="19.25390625" style="8" customWidth="1"/>
    <col min="3" max="3" width="5.125" style="8" hidden="1" customWidth="1"/>
    <col min="4" max="4" width="8.125" style="3" customWidth="1"/>
    <col min="5" max="5" width="9.375" style="16" hidden="1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customWidth="1"/>
    <col min="27" max="27" width="3.75390625" style="33" customWidth="1"/>
    <col min="28" max="28" width="3.75390625" style="3" customWidth="1"/>
    <col min="29" max="29" width="3.625" style="33" customWidth="1"/>
    <col min="30" max="30" width="9.00390625" style="19" hidden="1" customWidth="1"/>
    <col min="31" max="31" width="10.75390625" style="1" customWidth="1"/>
    <col min="32" max="32" width="7.625" style="19" customWidth="1"/>
    <col min="33" max="33" width="7.375" style="1" customWidth="1"/>
    <col min="34" max="16384" width="9.125" style="1" customWidth="1"/>
  </cols>
  <sheetData>
    <row r="1" spans="1:34" ht="26.25" customHeight="1" thickBot="1">
      <c r="A1" s="2" t="s">
        <v>12</v>
      </c>
      <c r="B1" s="2" t="s">
        <v>19</v>
      </c>
      <c r="C1" s="2"/>
      <c r="D1" s="5"/>
      <c r="E1" s="12"/>
      <c r="F1" s="86" t="s">
        <v>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12"/>
      <c r="AE1" s="20" t="s">
        <v>2</v>
      </c>
      <c r="AF1" s="24" t="s">
        <v>2</v>
      </c>
      <c r="AG1" s="20" t="s">
        <v>4</v>
      </c>
      <c r="AH1" s="2" t="s">
        <v>6</v>
      </c>
    </row>
    <row r="2" spans="1:34" ht="13.5" thickBot="1">
      <c r="A2" s="79"/>
      <c r="B2" s="79"/>
      <c r="C2" s="4" t="s">
        <v>13</v>
      </c>
      <c r="D2" s="9" t="s">
        <v>18</v>
      </c>
      <c r="E2" s="1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8</v>
      </c>
      <c r="AE2" s="21" t="s">
        <v>3</v>
      </c>
      <c r="AF2" s="25" t="s">
        <v>9</v>
      </c>
      <c r="AG2" s="21" t="s">
        <v>5</v>
      </c>
      <c r="AH2" s="79"/>
    </row>
    <row r="3" spans="1:34" ht="15.75" customHeight="1">
      <c r="A3" s="91" t="s">
        <v>17</v>
      </c>
      <c r="B3" s="6" t="s">
        <v>52</v>
      </c>
      <c r="C3" s="53"/>
      <c r="D3" s="10">
        <v>24</v>
      </c>
      <c r="E3" s="14"/>
      <c r="F3" s="28"/>
      <c r="G3" s="31"/>
      <c r="H3" s="28"/>
      <c r="I3" s="31"/>
      <c r="J3" s="28"/>
      <c r="K3" s="31"/>
      <c r="L3" s="28"/>
      <c r="M3" s="31"/>
      <c r="N3" s="28"/>
      <c r="O3" s="31"/>
      <c r="P3" s="28"/>
      <c r="Q3" s="31"/>
      <c r="R3" s="28"/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7"/>
      <c r="AE3" s="76">
        <v>0.0015856481481481479</v>
      </c>
      <c r="AF3" s="76">
        <f>TIME(,,SUM(F3:AC5))</f>
        <v>0</v>
      </c>
      <c r="AG3" s="76">
        <f>AF3+AE3</f>
        <v>0.0015856481481481479</v>
      </c>
      <c r="AH3" s="89">
        <f>RANK(AG3,$AG$3:$AG$53,1)</f>
        <v>1</v>
      </c>
    </row>
    <row r="4" spans="1:34" ht="12.75">
      <c r="A4" s="99"/>
      <c r="B4" s="41"/>
      <c r="C4" s="41"/>
      <c r="D4" s="42">
        <v>9</v>
      </c>
      <c r="E4" s="43"/>
      <c r="F4" s="9"/>
      <c r="G4" s="30"/>
      <c r="H4" s="9"/>
      <c r="I4" s="30"/>
      <c r="J4" s="9"/>
      <c r="K4" s="30"/>
      <c r="L4" s="9"/>
      <c r="M4" s="30"/>
      <c r="N4" s="9"/>
      <c r="O4" s="30"/>
      <c r="P4" s="9"/>
      <c r="Q4" s="30"/>
      <c r="R4" s="9"/>
      <c r="S4" s="30"/>
      <c r="T4" s="9"/>
      <c r="U4" s="30"/>
      <c r="V4" s="9"/>
      <c r="W4" s="30"/>
      <c r="X4" s="9"/>
      <c r="Y4" s="30"/>
      <c r="Z4" s="9"/>
      <c r="AA4" s="30"/>
      <c r="AB4" s="9"/>
      <c r="AC4" s="30"/>
      <c r="AD4" s="13"/>
      <c r="AE4" s="80"/>
      <c r="AF4" s="80"/>
      <c r="AG4" s="80"/>
      <c r="AH4" s="98">
        <f>AH3</f>
        <v>1</v>
      </c>
    </row>
    <row r="5" spans="1:34" ht="13.5" thickBot="1">
      <c r="A5" s="92"/>
      <c r="B5" s="7"/>
      <c r="C5" s="54"/>
      <c r="D5" s="11">
        <v>61</v>
      </c>
      <c r="E5" s="15"/>
      <c r="F5" s="29"/>
      <c r="G5" s="32"/>
      <c r="H5" s="29"/>
      <c r="I5" s="32"/>
      <c r="J5" s="29"/>
      <c r="K5" s="32"/>
      <c r="L5" s="29"/>
      <c r="M5" s="32"/>
      <c r="N5" s="29"/>
      <c r="O5" s="32"/>
      <c r="P5" s="29"/>
      <c r="Q5" s="32"/>
      <c r="R5" s="29"/>
      <c r="S5" s="32"/>
      <c r="T5" s="29"/>
      <c r="U5" s="32"/>
      <c r="V5" s="29"/>
      <c r="W5" s="32"/>
      <c r="X5" s="29"/>
      <c r="Y5" s="32"/>
      <c r="Z5" s="29"/>
      <c r="AA5" s="32"/>
      <c r="AB5" s="29"/>
      <c r="AC5" s="32"/>
      <c r="AD5" s="18"/>
      <c r="AE5" s="75"/>
      <c r="AF5" s="75"/>
      <c r="AG5" s="75"/>
      <c r="AH5" s="90">
        <f>AH3</f>
        <v>1</v>
      </c>
    </row>
    <row r="6" spans="1:34" ht="12.75">
      <c r="A6" s="91"/>
      <c r="B6" s="6" t="s">
        <v>190</v>
      </c>
      <c r="C6" s="53"/>
      <c r="D6" s="10">
        <v>35</v>
      </c>
      <c r="E6" s="14"/>
      <c r="F6" s="28"/>
      <c r="G6" s="31"/>
      <c r="H6" s="28"/>
      <c r="I6" s="31"/>
      <c r="J6" s="28"/>
      <c r="K6" s="31"/>
      <c r="L6" s="28"/>
      <c r="M6" s="31"/>
      <c r="N6" s="28"/>
      <c r="O6" s="31"/>
      <c r="P6" s="28"/>
      <c r="Q6" s="31"/>
      <c r="R6" s="28"/>
      <c r="S6" s="31"/>
      <c r="T6" s="28"/>
      <c r="U6" s="31"/>
      <c r="V6" s="28"/>
      <c r="W6" s="31"/>
      <c r="X6" s="28"/>
      <c r="Y6" s="31"/>
      <c r="Z6" s="28"/>
      <c r="AA6" s="31"/>
      <c r="AB6" s="28"/>
      <c r="AC6" s="31"/>
      <c r="AD6" s="17"/>
      <c r="AE6" s="76">
        <v>0.0016319444444444445</v>
      </c>
      <c r="AF6" s="76">
        <f>TIME(,,SUM(F6:AC8))</f>
        <v>0</v>
      </c>
      <c r="AG6" s="76">
        <f>AF6+AE6</f>
        <v>0.0016319444444444445</v>
      </c>
      <c r="AH6" s="89">
        <f>RANK(AG6,$AG$3:$AG$53,1)</f>
        <v>2</v>
      </c>
    </row>
    <row r="7" spans="1:34" ht="12.75">
      <c r="A7" s="99"/>
      <c r="B7" s="41" t="s">
        <v>193</v>
      </c>
      <c r="C7" s="41"/>
      <c r="D7" s="42">
        <v>32</v>
      </c>
      <c r="E7" s="43"/>
      <c r="F7" s="9"/>
      <c r="G7" s="30"/>
      <c r="H7" s="9"/>
      <c r="I7" s="30"/>
      <c r="J7" s="9"/>
      <c r="K7" s="30"/>
      <c r="L7" s="9"/>
      <c r="M7" s="30"/>
      <c r="N7" s="9"/>
      <c r="O7" s="30"/>
      <c r="P7" s="9"/>
      <c r="Q7" s="30"/>
      <c r="R7" s="9"/>
      <c r="S7" s="30"/>
      <c r="T7" s="9"/>
      <c r="U7" s="30"/>
      <c r="V7" s="9"/>
      <c r="W7" s="30"/>
      <c r="X7" s="9"/>
      <c r="Y7" s="30"/>
      <c r="Z7" s="9"/>
      <c r="AA7" s="30"/>
      <c r="AB7" s="9"/>
      <c r="AC7" s="30"/>
      <c r="AD7" s="13"/>
      <c r="AE7" s="80"/>
      <c r="AF7" s="80"/>
      <c r="AG7" s="80"/>
      <c r="AH7" s="98">
        <f>AH6</f>
        <v>2</v>
      </c>
    </row>
    <row r="8" spans="1:34" ht="13.5" thickBot="1">
      <c r="A8" s="92"/>
      <c r="B8" s="7"/>
      <c r="C8" s="54"/>
      <c r="D8" s="11">
        <v>69</v>
      </c>
      <c r="E8" s="15"/>
      <c r="F8" s="29"/>
      <c r="G8" s="32"/>
      <c r="H8" s="29"/>
      <c r="I8" s="32"/>
      <c r="J8" s="29"/>
      <c r="K8" s="32"/>
      <c r="L8" s="29"/>
      <c r="M8" s="32"/>
      <c r="N8" s="29"/>
      <c r="O8" s="32"/>
      <c r="P8" s="29"/>
      <c r="Q8" s="32"/>
      <c r="R8" s="29"/>
      <c r="S8" s="32"/>
      <c r="T8" s="29"/>
      <c r="U8" s="32"/>
      <c r="V8" s="29"/>
      <c r="W8" s="32"/>
      <c r="X8" s="29"/>
      <c r="Y8" s="32"/>
      <c r="Z8" s="29"/>
      <c r="AA8" s="32"/>
      <c r="AB8" s="29"/>
      <c r="AC8" s="32"/>
      <c r="AD8" s="18"/>
      <c r="AE8" s="75"/>
      <c r="AF8" s="75"/>
      <c r="AG8" s="75"/>
      <c r="AH8" s="90">
        <f>AH6</f>
        <v>2</v>
      </c>
    </row>
    <row r="9" spans="1:34" ht="12.75">
      <c r="A9" s="91"/>
      <c r="B9" s="6" t="s">
        <v>190</v>
      </c>
      <c r="C9" s="53"/>
      <c r="D9" s="10">
        <v>49</v>
      </c>
      <c r="E9" s="14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1"/>
      <c r="V9" s="28"/>
      <c r="W9" s="31"/>
      <c r="X9" s="28"/>
      <c r="Y9" s="31"/>
      <c r="Z9" s="28"/>
      <c r="AA9" s="31"/>
      <c r="AB9" s="28"/>
      <c r="AC9" s="31"/>
      <c r="AD9" s="17"/>
      <c r="AE9" s="76">
        <v>0.0016666666666666668</v>
      </c>
      <c r="AF9" s="76">
        <f>TIME(,,SUM(F9:AC11))</f>
        <v>5.7870370370370366E-05</v>
      </c>
      <c r="AG9" s="76">
        <f>AF9+AE9</f>
        <v>0.0017245370370370372</v>
      </c>
      <c r="AH9" s="89">
        <f>RANK(AG9,$AG$3:$AG$53,1)</f>
        <v>3</v>
      </c>
    </row>
    <row r="10" spans="1:34" ht="12.75">
      <c r="A10" s="99"/>
      <c r="B10" s="41" t="s">
        <v>191</v>
      </c>
      <c r="C10" s="41"/>
      <c r="D10" s="42">
        <v>54</v>
      </c>
      <c r="E10" s="43"/>
      <c r="F10" s="9"/>
      <c r="G10" s="30"/>
      <c r="H10" s="9"/>
      <c r="I10" s="30"/>
      <c r="J10" s="9"/>
      <c r="K10" s="30"/>
      <c r="L10" s="9"/>
      <c r="M10" s="30"/>
      <c r="N10" s="9"/>
      <c r="O10" s="30"/>
      <c r="P10" s="9"/>
      <c r="Q10" s="30"/>
      <c r="R10" s="9"/>
      <c r="S10" s="30"/>
      <c r="T10" s="9"/>
      <c r="U10" s="30"/>
      <c r="V10" s="9"/>
      <c r="W10" s="30"/>
      <c r="X10" s="9">
        <v>5</v>
      </c>
      <c r="Y10" s="30"/>
      <c r="Z10" s="9"/>
      <c r="AA10" s="30"/>
      <c r="AB10" s="9"/>
      <c r="AC10" s="30"/>
      <c r="AD10" s="13"/>
      <c r="AE10" s="80"/>
      <c r="AF10" s="80"/>
      <c r="AG10" s="80"/>
      <c r="AH10" s="98">
        <f>AH9</f>
        <v>3</v>
      </c>
    </row>
    <row r="11" spans="1:34" ht="13.5" thickBot="1">
      <c r="A11" s="92"/>
      <c r="B11" s="7"/>
      <c r="C11" s="54"/>
      <c r="D11" s="11">
        <v>25</v>
      </c>
      <c r="E11" s="15"/>
      <c r="F11" s="29"/>
      <c r="G11" s="32"/>
      <c r="H11" s="29"/>
      <c r="I11" s="32"/>
      <c r="J11" s="29"/>
      <c r="K11" s="32"/>
      <c r="L11" s="29"/>
      <c r="M11" s="32"/>
      <c r="N11" s="29"/>
      <c r="O11" s="32"/>
      <c r="P11" s="29"/>
      <c r="Q11" s="32"/>
      <c r="R11" s="29"/>
      <c r="S11" s="32"/>
      <c r="T11" s="29"/>
      <c r="U11" s="32"/>
      <c r="V11" s="29"/>
      <c r="W11" s="32"/>
      <c r="X11" s="29"/>
      <c r="Y11" s="32"/>
      <c r="Z11" s="29"/>
      <c r="AA11" s="32"/>
      <c r="AB11" s="29"/>
      <c r="AC11" s="32"/>
      <c r="AD11" s="18"/>
      <c r="AE11" s="75"/>
      <c r="AF11" s="75"/>
      <c r="AG11" s="75"/>
      <c r="AH11" s="90">
        <f>AH9</f>
        <v>3</v>
      </c>
    </row>
    <row r="12" spans="1:34" ht="12.75">
      <c r="A12" s="91"/>
      <c r="B12" s="6" t="s">
        <v>37</v>
      </c>
      <c r="C12" s="53"/>
      <c r="D12" s="10">
        <v>55</v>
      </c>
      <c r="E12" s="14"/>
      <c r="F12" s="28"/>
      <c r="G12" s="31"/>
      <c r="H12" s="28"/>
      <c r="I12" s="31"/>
      <c r="J12" s="28"/>
      <c r="K12" s="31"/>
      <c r="L12" s="28"/>
      <c r="M12" s="31"/>
      <c r="N12" s="28"/>
      <c r="O12" s="31"/>
      <c r="P12" s="28"/>
      <c r="Q12" s="31"/>
      <c r="R12" s="28"/>
      <c r="S12" s="31"/>
      <c r="T12" s="28"/>
      <c r="U12" s="31"/>
      <c r="V12" s="28"/>
      <c r="W12" s="31"/>
      <c r="X12" s="28"/>
      <c r="Y12" s="31"/>
      <c r="Z12" s="28"/>
      <c r="AA12" s="31"/>
      <c r="AB12" s="28"/>
      <c r="AC12" s="31"/>
      <c r="AD12" s="17"/>
      <c r="AE12" s="76">
        <v>0.0016666666666666668</v>
      </c>
      <c r="AF12" s="76">
        <f>TIME(,,SUM(F12:AC14))</f>
        <v>5.7870370370370366E-05</v>
      </c>
      <c r="AG12" s="76">
        <f>AF12+AE12</f>
        <v>0.0017245370370370372</v>
      </c>
      <c r="AH12" s="89">
        <f>RANK(AG12,$AG$3:$AG$53,1)</f>
        <v>3</v>
      </c>
    </row>
    <row r="13" spans="1:34" ht="12.75">
      <c r="A13" s="99"/>
      <c r="B13" s="41"/>
      <c r="C13" s="41"/>
      <c r="D13" s="42">
        <v>19</v>
      </c>
      <c r="E13" s="43"/>
      <c r="F13" s="9"/>
      <c r="G13" s="30"/>
      <c r="H13" s="9"/>
      <c r="I13" s="30"/>
      <c r="J13" s="9"/>
      <c r="K13" s="30"/>
      <c r="L13" s="9"/>
      <c r="M13" s="30"/>
      <c r="N13" s="9"/>
      <c r="O13" s="30"/>
      <c r="P13" s="9"/>
      <c r="Q13" s="30"/>
      <c r="R13" s="9"/>
      <c r="S13" s="30"/>
      <c r="T13" s="9"/>
      <c r="U13" s="30"/>
      <c r="V13" s="9"/>
      <c r="W13" s="30"/>
      <c r="X13" s="9"/>
      <c r="Y13" s="30"/>
      <c r="Z13" s="9"/>
      <c r="AA13" s="30"/>
      <c r="AB13" s="9"/>
      <c r="AC13" s="30"/>
      <c r="AD13" s="13"/>
      <c r="AE13" s="80"/>
      <c r="AF13" s="80"/>
      <c r="AG13" s="80"/>
      <c r="AH13" s="98">
        <f>AH12</f>
        <v>3</v>
      </c>
    </row>
    <row r="14" spans="1:34" ht="13.5" thickBot="1">
      <c r="A14" s="92"/>
      <c r="B14" s="7"/>
      <c r="C14" s="54"/>
      <c r="D14" s="11">
        <v>76</v>
      </c>
      <c r="E14" s="15"/>
      <c r="F14" s="29"/>
      <c r="G14" s="32"/>
      <c r="H14" s="29"/>
      <c r="I14" s="32"/>
      <c r="J14" s="29"/>
      <c r="K14" s="32"/>
      <c r="L14" s="29"/>
      <c r="M14" s="32"/>
      <c r="N14" s="29"/>
      <c r="O14" s="32"/>
      <c r="P14" s="29"/>
      <c r="Q14" s="32">
        <v>5</v>
      </c>
      <c r="R14" s="29"/>
      <c r="S14" s="32"/>
      <c r="T14" s="29"/>
      <c r="U14" s="32"/>
      <c r="V14" s="29"/>
      <c r="W14" s="32"/>
      <c r="X14" s="29"/>
      <c r="Y14" s="32"/>
      <c r="Z14" s="29"/>
      <c r="AA14" s="32"/>
      <c r="AB14" s="29"/>
      <c r="AC14" s="32"/>
      <c r="AD14" s="18"/>
      <c r="AE14" s="75"/>
      <c r="AF14" s="75"/>
      <c r="AG14" s="75"/>
      <c r="AH14" s="90">
        <f>AH12</f>
        <v>3</v>
      </c>
    </row>
    <row r="15" spans="1:34" ht="12.75">
      <c r="A15" s="91"/>
      <c r="B15" s="6" t="s">
        <v>56</v>
      </c>
      <c r="C15" s="53"/>
      <c r="D15" s="10">
        <v>59</v>
      </c>
      <c r="E15" s="14"/>
      <c r="F15" s="28"/>
      <c r="G15" s="31"/>
      <c r="H15" s="28"/>
      <c r="I15" s="31"/>
      <c r="J15" s="28"/>
      <c r="K15" s="31"/>
      <c r="L15" s="28"/>
      <c r="M15" s="31"/>
      <c r="N15" s="28"/>
      <c r="O15" s="31">
        <v>5</v>
      </c>
      <c r="P15" s="28"/>
      <c r="Q15" s="31"/>
      <c r="R15" s="28"/>
      <c r="S15" s="31"/>
      <c r="T15" s="28"/>
      <c r="U15" s="31"/>
      <c r="V15" s="28"/>
      <c r="W15" s="31"/>
      <c r="X15" s="28">
        <v>5</v>
      </c>
      <c r="Y15" s="31"/>
      <c r="Z15" s="28"/>
      <c r="AA15" s="31"/>
      <c r="AB15" s="28"/>
      <c r="AC15" s="31"/>
      <c r="AD15" s="17"/>
      <c r="AE15" s="76">
        <v>0.0016782407407407406</v>
      </c>
      <c r="AF15" s="76">
        <f>TIME(,,SUM(F15:AC17))</f>
        <v>0.00017361111111111112</v>
      </c>
      <c r="AG15" s="76">
        <f>AF15+AE15</f>
        <v>0.0018518518518518517</v>
      </c>
      <c r="AH15" s="89">
        <f>RANK(AG15,$AG$3:$AG$53,1)</f>
        <v>5</v>
      </c>
    </row>
    <row r="16" spans="1:34" ht="12.75">
      <c r="A16" s="99"/>
      <c r="B16" s="41"/>
      <c r="C16" s="41"/>
      <c r="D16" s="42">
        <v>45</v>
      </c>
      <c r="E16" s="43"/>
      <c r="F16" s="9"/>
      <c r="G16" s="30"/>
      <c r="H16" s="9"/>
      <c r="I16" s="30"/>
      <c r="J16" s="9"/>
      <c r="K16" s="30"/>
      <c r="L16" s="9"/>
      <c r="M16" s="30"/>
      <c r="N16" s="9"/>
      <c r="O16" s="30"/>
      <c r="P16" s="9"/>
      <c r="Q16" s="30"/>
      <c r="R16" s="9"/>
      <c r="S16" s="30"/>
      <c r="T16" s="9"/>
      <c r="U16" s="30"/>
      <c r="V16" s="9"/>
      <c r="W16" s="30"/>
      <c r="X16" s="9"/>
      <c r="Y16" s="30"/>
      <c r="Z16" s="9"/>
      <c r="AA16" s="30"/>
      <c r="AB16" s="9"/>
      <c r="AC16" s="30"/>
      <c r="AD16" s="13"/>
      <c r="AE16" s="80"/>
      <c r="AF16" s="80"/>
      <c r="AG16" s="80"/>
      <c r="AH16" s="98">
        <f>AH15</f>
        <v>5</v>
      </c>
    </row>
    <row r="17" spans="1:34" ht="13.5" thickBot="1">
      <c r="A17" s="92"/>
      <c r="B17" s="7"/>
      <c r="C17" s="54"/>
      <c r="D17" s="11">
        <v>95</v>
      </c>
      <c r="E17" s="15"/>
      <c r="F17" s="29"/>
      <c r="G17" s="32"/>
      <c r="H17" s="29"/>
      <c r="I17" s="32"/>
      <c r="J17" s="29"/>
      <c r="K17" s="32"/>
      <c r="L17" s="29"/>
      <c r="M17" s="32"/>
      <c r="N17" s="29"/>
      <c r="O17" s="32"/>
      <c r="P17" s="29"/>
      <c r="Q17" s="32"/>
      <c r="R17" s="29"/>
      <c r="S17" s="32"/>
      <c r="T17" s="29"/>
      <c r="U17" s="32"/>
      <c r="V17" s="29"/>
      <c r="W17" s="32"/>
      <c r="X17" s="29">
        <v>5</v>
      </c>
      <c r="Y17" s="32"/>
      <c r="Z17" s="29"/>
      <c r="AA17" s="32"/>
      <c r="AB17" s="29"/>
      <c r="AC17" s="32"/>
      <c r="AD17" s="18"/>
      <c r="AE17" s="75"/>
      <c r="AF17" s="75"/>
      <c r="AG17" s="75"/>
      <c r="AH17" s="90">
        <f>AH15</f>
        <v>5</v>
      </c>
    </row>
    <row r="18" spans="1:34" ht="12.75">
      <c r="A18" s="91"/>
      <c r="B18" s="6" t="s">
        <v>190</v>
      </c>
      <c r="C18" s="53"/>
      <c r="D18" s="10">
        <v>67</v>
      </c>
      <c r="E18" s="14"/>
      <c r="F18" s="28"/>
      <c r="G18" s="31"/>
      <c r="H18" s="28"/>
      <c r="I18" s="31"/>
      <c r="J18" s="28"/>
      <c r="K18" s="31"/>
      <c r="L18" s="28">
        <v>5</v>
      </c>
      <c r="M18" s="31"/>
      <c r="N18" s="28"/>
      <c r="O18" s="31"/>
      <c r="P18" s="28"/>
      <c r="Q18" s="31"/>
      <c r="R18" s="28"/>
      <c r="S18" s="31"/>
      <c r="T18" s="28"/>
      <c r="U18" s="31"/>
      <c r="V18" s="28"/>
      <c r="W18" s="31"/>
      <c r="X18" s="28">
        <v>5</v>
      </c>
      <c r="Y18" s="31"/>
      <c r="Z18" s="28"/>
      <c r="AA18" s="31"/>
      <c r="AB18" s="28"/>
      <c r="AC18" s="31"/>
      <c r="AD18" s="17"/>
      <c r="AE18" s="76">
        <v>0.0018865740740740742</v>
      </c>
      <c r="AF18" s="76">
        <f>TIME(,,SUM(F18:AC20))</f>
        <v>0.00017361111111111112</v>
      </c>
      <c r="AG18" s="76">
        <f>AF18+AE18</f>
        <v>0.0020601851851851853</v>
      </c>
      <c r="AH18" s="89">
        <f>RANK(AG18,$AG$3:$AG$53,1)</f>
        <v>6</v>
      </c>
    </row>
    <row r="19" spans="1:34" ht="12.75">
      <c r="A19" s="99"/>
      <c r="B19" s="41" t="s">
        <v>192</v>
      </c>
      <c r="C19" s="41"/>
      <c r="D19" s="42">
        <v>73</v>
      </c>
      <c r="E19" s="43"/>
      <c r="F19" s="9"/>
      <c r="G19" s="30"/>
      <c r="H19" s="9"/>
      <c r="I19" s="30"/>
      <c r="J19" s="9"/>
      <c r="K19" s="30"/>
      <c r="L19" s="9"/>
      <c r="M19" s="30"/>
      <c r="N19" s="9"/>
      <c r="O19" s="30"/>
      <c r="P19" s="9"/>
      <c r="Q19" s="30"/>
      <c r="R19" s="9"/>
      <c r="S19" s="30"/>
      <c r="T19" s="9"/>
      <c r="U19" s="30"/>
      <c r="V19" s="9"/>
      <c r="W19" s="30"/>
      <c r="X19" s="9"/>
      <c r="Y19" s="30"/>
      <c r="Z19" s="9"/>
      <c r="AA19" s="30"/>
      <c r="AB19" s="9"/>
      <c r="AC19" s="30"/>
      <c r="AD19" s="13"/>
      <c r="AE19" s="80"/>
      <c r="AF19" s="80"/>
      <c r="AG19" s="80"/>
      <c r="AH19" s="98">
        <f>AH18</f>
        <v>6</v>
      </c>
    </row>
    <row r="20" spans="1:34" ht="13.5" thickBot="1">
      <c r="A20" s="92"/>
      <c r="B20" s="7"/>
      <c r="C20" s="54"/>
      <c r="D20" s="11">
        <v>40</v>
      </c>
      <c r="E20" s="15"/>
      <c r="F20" s="29"/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>
        <v>5</v>
      </c>
      <c r="Y20" s="32"/>
      <c r="Z20" s="29"/>
      <c r="AA20" s="32"/>
      <c r="AB20" s="29"/>
      <c r="AC20" s="32"/>
      <c r="AD20" s="18"/>
      <c r="AE20" s="75"/>
      <c r="AF20" s="75"/>
      <c r="AG20" s="75"/>
      <c r="AH20" s="90">
        <f>AH18</f>
        <v>6</v>
      </c>
    </row>
    <row r="21" spans="1:34" ht="12.75">
      <c r="A21" s="91"/>
      <c r="B21" s="6" t="s">
        <v>199</v>
      </c>
      <c r="C21" s="53"/>
      <c r="D21" s="10">
        <v>88</v>
      </c>
      <c r="E21" s="14"/>
      <c r="F21" s="28"/>
      <c r="G21" s="31"/>
      <c r="H21" s="28"/>
      <c r="I21" s="31">
        <v>5</v>
      </c>
      <c r="J21" s="28"/>
      <c r="K21" s="31"/>
      <c r="L21" s="28"/>
      <c r="M21" s="31">
        <v>5</v>
      </c>
      <c r="N21" s="28"/>
      <c r="O21" s="31">
        <v>5</v>
      </c>
      <c r="P21" s="28"/>
      <c r="Q21" s="31"/>
      <c r="R21" s="28"/>
      <c r="S21" s="31"/>
      <c r="T21" s="28"/>
      <c r="U21" s="31"/>
      <c r="V21" s="28">
        <v>5</v>
      </c>
      <c r="W21" s="31"/>
      <c r="X21" s="28"/>
      <c r="Y21" s="31"/>
      <c r="Z21" s="28"/>
      <c r="AA21" s="31"/>
      <c r="AB21" s="28"/>
      <c r="AC21" s="31"/>
      <c r="AD21" s="17"/>
      <c r="AE21" s="76">
        <v>0.0018634259259259261</v>
      </c>
      <c r="AF21" s="76">
        <f>TIME(,,SUM(F21:AC23))</f>
        <v>0.00034722222222222224</v>
      </c>
      <c r="AG21" s="76">
        <f>AF21+AE21</f>
        <v>0.002210648148148148</v>
      </c>
      <c r="AH21" s="89">
        <f>RANK(AG21,$AG$3:$AG$53,1)</f>
        <v>7</v>
      </c>
    </row>
    <row r="22" spans="1:34" ht="12.75">
      <c r="A22" s="99"/>
      <c r="B22" s="41"/>
      <c r="C22" s="41"/>
      <c r="D22" s="42">
        <v>68</v>
      </c>
      <c r="E22" s="43"/>
      <c r="F22" s="9"/>
      <c r="G22" s="30"/>
      <c r="H22" s="9"/>
      <c r="I22" s="30"/>
      <c r="J22" s="9"/>
      <c r="K22" s="30"/>
      <c r="L22" s="9"/>
      <c r="M22" s="30"/>
      <c r="N22" s="9"/>
      <c r="O22" s="30">
        <v>5</v>
      </c>
      <c r="P22" s="9"/>
      <c r="Q22" s="30"/>
      <c r="R22" s="9"/>
      <c r="S22" s="30"/>
      <c r="T22" s="9"/>
      <c r="U22" s="30"/>
      <c r="V22" s="9"/>
      <c r="W22" s="30"/>
      <c r="X22" s="9"/>
      <c r="Y22" s="30"/>
      <c r="Z22" s="9"/>
      <c r="AA22" s="30"/>
      <c r="AB22" s="9"/>
      <c r="AC22" s="30"/>
      <c r="AD22" s="13"/>
      <c r="AE22" s="80"/>
      <c r="AF22" s="80"/>
      <c r="AG22" s="80"/>
      <c r="AH22" s="98">
        <f>AH21</f>
        <v>7</v>
      </c>
    </row>
    <row r="23" spans="1:34" ht="13.5" thickBot="1">
      <c r="A23" s="92"/>
      <c r="B23" s="7"/>
      <c r="C23" s="54"/>
      <c r="D23" s="11">
        <v>94</v>
      </c>
      <c r="E23" s="15"/>
      <c r="F23" s="29"/>
      <c r="G23" s="32"/>
      <c r="H23" s="29"/>
      <c r="I23" s="32"/>
      <c r="J23" s="29"/>
      <c r="K23" s="32"/>
      <c r="L23" s="29"/>
      <c r="M23" s="32"/>
      <c r="N23" s="29"/>
      <c r="O23" s="32"/>
      <c r="P23" s="29"/>
      <c r="Q23" s="32"/>
      <c r="R23" s="29"/>
      <c r="S23" s="32"/>
      <c r="T23" s="29"/>
      <c r="U23" s="32"/>
      <c r="V23" s="29">
        <v>5</v>
      </c>
      <c r="W23" s="32"/>
      <c r="X23" s="29"/>
      <c r="Y23" s="32"/>
      <c r="Z23" s="29"/>
      <c r="AA23" s="32"/>
      <c r="AB23" s="29"/>
      <c r="AC23" s="32"/>
      <c r="AD23" s="18"/>
      <c r="AE23" s="75"/>
      <c r="AF23" s="75"/>
      <c r="AG23" s="75"/>
      <c r="AH23" s="90">
        <f>AH21</f>
        <v>7</v>
      </c>
    </row>
    <row r="24" spans="1:34" ht="12.75">
      <c r="A24" s="91"/>
      <c r="B24" s="6" t="s">
        <v>195</v>
      </c>
      <c r="C24" s="53"/>
      <c r="D24" s="10">
        <v>39</v>
      </c>
      <c r="E24" s="14"/>
      <c r="F24" s="28"/>
      <c r="G24" s="31"/>
      <c r="H24" s="28"/>
      <c r="I24" s="31"/>
      <c r="J24" s="28"/>
      <c r="K24" s="31"/>
      <c r="L24" s="28"/>
      <c r="M24" s="31"/>
      <c r="N24" s="28"/>
      <c r="O24" s="31">
        <v>5</v>
      </c>
      <c r="P24" s="28"/>
      <c r="Q24" s="31"/>
      <c r="R24" s="28"/>
      <c r="S24" s="31"/>
      <c r="T24" s="28"/>
      <c r="U24" s="31"/>
      <c r="V24" s="28"/>
      <c r="W24" s="31">
        <v>5</v>
      </c>
      <c r="X24" s="28">
        <v>5</v>
      </c>
      <c r="Y24" s="31"/>
      <c r="Z24" s="28"/>
      <c r="AA24" s="31"/>
      <c r="AB24" s="28"/>
      <c r="AC24" s="31"/>
      <c r="AD24" s="17"/>
      <c r="AE24" s="76">
        <v>0.0020370370370370373</v>
      </c>
      <c r="AF24" s="76">
        <f>TIME(,,SUM(F24:AC26))</f>
        <v>0.00023148148148148146</v>
      </c>
      <c r="AG24" s="76">
        <f>AF24+AE24</f>
        <v>0.0022685185185185187</v>
      </c>
      <c r="AH24" s="89">
        <f>RANK(AG24,$AG$3:$AG$53,1)</f>
        <v>8</v>
      </c>
    </row>
    <row r="25" spans="1:34" ht="12.75">
      <c r="A25" s="99"/>
      <c r="B25" s="41"/>
      <c r="C25" s="41"/>
      <c r="D25" s="42">
        <v>97</v>
      </c>
      <c r="E25" s="43"/>
      <c r="F25" s="9"/>
      <c r="G25" s="30"/>
      <c r="H25" s="9"/>
      <c r="I25" s="30"/>
      <c r="J25" s="9"/>
      <c r="K25" s="30"/>
      <c r="L25" s="9"/>
      <c r="M25" s="30"/>
      <c r="N25" s="9"/>
      <c r="O25" s="30"/>
      <c r="P25" s="9"/>
      <c r="Q25" s="30"/>
      <c r="R25" s="9"/>
      <c r="S25" s="30"/>
      <c r="T25" s="9"/>
      <c r="U25" s="30"/>
      <c r="V25" s="9"/>
      <c r="W25" s="30"/>
      <c r="X25" s="9"/>
      <c r="Y25" s="30"/>
      <c r="Z25" s="9"/>
      <c r="AA25" s="30"/>
      <c r="AB25" s="9"/>
      <c r="AC25" s="30"/>
      <c r="AD25" s="13"/>
      <c r="AE25" s="80"/>
      <c r="AF25" s="80"/>
      <c r="AG25" s="80"/>
      <c r="AH25" s="98">
        <f>AH24</f>
        <v>8</v>
      </c>
    </row>
    <row r="26" spans="1:34" ht="13.5" thickBot="1">
      <c r="A26" s="92"/>
      <c r="B26" s="7"/>
      <c r="C26" s="54"/>
      <c r="D26" s="11">
        <v>56</v>
      </c>
      <c r="E26" s="15"/>
      <c r="F26" s="29"/>
      <c r="G26" s="32"/>
      <c r="H26" s="29"/>
      <c r="I26" s="32"/>
      <c r="J26" s="29"/>
      <c r="K26" s="32"/>
      <c r="L26" s="29"/>
      <c r="M26" s="32"/>
      <c r="N26" s="29"/>
      <c r="O26" s="32"/>
      <c r="P26" s="29"/>
      <c r="Q26" s="32"/>
      <c r="R26" s="29"/>
      <c r="S26" s="32"/>
      <c r="T26" s="29"/>
      <c r="U26" s="32">
        <v>5</v>
      </c>
      <c r="V26" s="29"/>
      <c r="W26" s="32"/>
      <c r="X26" s="29"/>
      <c r="Y26" s="32"/>
      <c r="Z26" s="29"/>
      <c r="AA26" s="32"/>
      <c r="AB26" s="29"/>
      <c r="AC26" s="32"/>
      <c r="AD26" s="18"/>
      <c r="AE26" s="75"/>
      <c r="AF26" s="75"/>
      <c r="AG26" s="75"/>
      <c r="AH26" s="90">
        <f>AH24</f>
        <v>8</v>
      </c>
    </row>
    <row r="27" spans="1:34" ht="12.75">
      <c r="A27" s="91"/>
      <c r="B27" s="6" t="s">
        <v>35</v>
      </c>
      <c r="C27" s="53"/>
      <c r="D27" s="10">
        <v>44</v>
      </c>
      <c r="E27" s="14"/>
      <c r="F27" s="28"/>
      <c r="G27" s="31"/>
      <c r="H27" s="28"/>
      <c r="I27" s="31"/>
      <c r="J27" s="28"/>
      <c r="K27" s="31"/>
      <c r="L27" s="28"/>
      <c r="M27" s="31"/>
      <c r="N27" s="28"/>
      <c r="O27" s="31"/>
      <c r="P27" s="28"/>
      <c r="Q27" s="31"/>
      <c r="R27" s="28"/>
      <c r="S27" s="31"/>
      <c r="T27" s="28"/>
      <c r="U27" s="31"/>
      <c r="V27" s="28">
        <v>5</v>
      </c>
      <c r="W27" s="31"/>
      <c r="X27" s="28"/>
      <c r="Y27" s="31"/>
      <c r="Z27" s="28"/>
      <c r="AA27" s="31"/>
      <c r="AB27" s="28"/>
      <c r="AC27" s="31"/>
      <c r="AD27" s="17"/>
      <c r="AE27" s="76">
        <v>0.0017708333333333332</v>
      </c>
      <c r="AF27" s="76">
        <f>TIME(,,SUM(F27:AC29))</f>
        <v>0.0008101851851851852</v>
      </c>
      <c r="AG27" s="76">
        <f>AF27+AE27</f>
        <v>0.0025810185185185185</v>
      </c>
      <c r="AH27" s="89">
        <f>RANK(AG27,$AG$3:$AG$53,1)</f>
        <v>9</v>
      </c>
    </row>
    <row r="28" spans="1:34" ht="12.75">
      <c r="A28" s="99"/>
      <c r="B28" s="41"/>
      <c r="C28" s="41"/>
      <c r="D28" s="42">
        <v>26</v>
      </c>
      <c r="E28" s="43"/>
      <c r="F28" s="9"/>
      <c r="G28" s="30"/>
      <c r="H28" s="9"/>
      <c r="I28" s="30"/>
      <c r="J28" s="9"/>
      <c r="K28" s="30"/>
      <c r="L28" s="9"/>
      <c r="M28" s="30"/>
      <c r="N28" s="9"/>
      <c r="O28" s="30">
        <v>5</v>
      </c>
      <c r="P28" s="9"/>
      <c r="Q28" s="30"/>
      <c r="R28" s="9"/>
      <c r="S28" s="30"/>
      <c r="T28" s="9"/>
      <c r="U28" s="30">
        <v>5</v>
      </c>
      <c r="V28" s="9"/>
      <c r="W28" s="30"/>
      <c r="X28" s="9">
        <v>50</v>
      </c>
      <c r="Y28" s="30"/>
      <c r="Z28" s="9"/>
      <c r="AA28" s="30"/>
      <c r="AB28" s="9"/>
      <c r="AC28" s="30"/>
      <c r="AD28" s="13"/>
      <c r="AE28" s="80"/>
      <c r="AF28" s="80"/>
      <c r="AG28" s="80"/>
      <c r="AH28" s="98">
        <f>AH27</f>
        <v>9</v>
      </c>
    </row>
    <row r="29" spans="1:34" ht="13.5" thickBot="1">
      <c r="A29" s="92"/>
      <c r="B29" s="7"/>
      <c r="C29" s="54"/>
      <c r="D29" s="11">
        <v>22</v>
      </c>
      <c r="E29" s="15"/>
      <c r="F29" s="29"/>
      <c r="G29" s="32"/>
      <c r="H29" s="29"/>
      <c r="I29" s="32"/>
      <c r="J29" s="29"/>
      <c r="K29" s="32"/>
      <c r="L29" s="29"/>
      <c r="M29" s="32"/>
      <c r="N29" s="29"/>
      <c r="O29" s="32"/>
      <c r="P29" s="29"/>
      <c r="Q29" s="32"/>
      <c r="R29" s="29"/>
      <c r="S29" s="32"/>
      <c r="T29" s="29"/>
      <c r="U29" s="32"/>
      <c r="V29" s="29">
        <v>5</v>
      </c>
      <c r="W29" s="32"/>
      <c r="X29" s="29"/>
      <c r="Y29" s="32"/>
      <c r="Z29" s="29"/>
      <c r="AA29" s="32"/>
      <c r="AB29" s="29"/>
      <c r="AC29" s="32"/>
      <c r="AD29" s="18"/>
      <c r="AE29" s="75"/>
      <c r="AF29" s="75"/>
      <c r="AG29" s="75"/>
      <c r="AH29" s="90">
        <f>AH27</f>
        <v>9</v>
      </c>
    </row>
    <row r="30" spans="1:34" ht="12.75">
      <c r="A30" s="91"/>
      <c r="B30" s="6" t="s">
        <v>39</v>
      </c>
      <c r="C30" s="53"/>
      <c r="D30" s="10">
        <v>8</v>
      </c>
      <c r="E30" s="14"/>
      <c r="F30" s="28"/>
      <c r="G30" s="31"/>
      <c r="H30" s="28"/>
      <c r="I30" s="31">
        <v>5</v>
      </c>
      <c r="J30" s="28"/>
      <c r="K30" s="31"/>
      <c r="L30" s="28"/>
      <c r="M30" s="31"/>
      <c r="N30" s="28"/>
      <c r="O30" s="31"/>
      <c r="P30" s="28"/>
      <c r="Q30" s="31"/>
      <c r="R30" s="28"/>
      <c r="S30" s="31"/>
      <c r="T30" s="28"/>
      <c r="U30" s="31">
        <v>5</v>
      </c>
      <c r="V30" s="28"/>
      <c r="W30" s="31">
        <v>5</v>
      </c>
      <c r="X30" s="28"/>
      <c r="Y30" s="31">
        <v>5</v>
      </c>
      <c r="Z30" s="28"/>
      <c r="AA30" s="31"/>
      <c r="AB30" s="28"/>
      <c r="AC30" s="31"/>
      <c r="AD30" s="17"/>
      <c r="AE30" s="76">
        <v>0.0022685185185185182</v>
      </c>
      <c r="AF30" s="76">
        <f>TIME(,,SUM(F30:AC32))</f>
        <v>0.0004050925925925926</v>
      </c>
      <c r="AG30" s="76">
        <f>AF30+AE30</f>
        <v>0.002673611111111111</v>
      </c>
      <c r="AH30" s="89">
        <f>RANK(AG30,$AG$3:$AG$53,1)</f>
        <v>10</v>
      </c>
    </row>
    <row r="31" spans="1:34" ht="12.75">
      <c r="A31" s="99"/>
      <c r="B31" s="41"/>
      <c r="C31" s="41"/>
      <c r="D31" s="42">
        <v>12</v>
      </c>
      <c r="E31" s="43"/>
      <c r="F31" s="9"/>
      <c r="G31" s="30"/>
      <c r="H31" s="9"/>
      <c r="I31" s="30">
        <v>5</v>
      </c>
      <c r="J31" s="9"/>
      <c r="K31" s="30">
        <v>5</v>
      </c>
      <c r="L31" s="9"/>
      <c r="M31" s="30"/>
      <c r="N31" s="9"/>
      <c r="O31" s="30"/>
      <c r="P31" s="9"/>
      <c r="Q31" s="30"/>
      <c r="R31" s="9"/>
      <c r="S31" s="30"/>
      <c r="T31" s="9"/>
      <c r="U31" s="30">
        <v>5</v>
      </c>
      <c r="V31" s="9"/>
      <c r="W31" s="30"/>
      <c r="X31" s="9"/>
      <c r="Y31" s="30"/>
      <c r="Z31" s="9"/>
      <c r="AA31" s="30"/>
      <c r="AB31" s="9"/>
      <c r="AC31" s="30"/>
      <c r="AD31" s="13"/>
      <c r="AE31" s="80"/>
      <c r="AF31" s="80"/>
      <c r="AG31" s="80"/>
      <c r="AH31" s="98">
        <f>AH30</f>
        <v>10</v>
      </c>
    </row>
    <row r="32" spans="1:34" ht="13.5" thickBot="1">
      <c r="A32" s="92"/>
      <c r="B32" s="7"/>
      <c r="C32" s="54"/>
      <c r="D32" s="11">
        <v>28</v>
      </c>
      <c r="E32" s="15"/>
      <c r="F32" s="29"/>
      <c r="G32" s="32"/>
      <c r="H32" s="29"/>
      <c r="I32" s="32"/>
      <c r="J32" s="29"/>
      <c r="K32" s="32"/>
      <c r="L32" s="29"/>
      <c r="M32" s="32"/>
      <c r="N32" s="29"/>
      <c r="O32" s="32"/>
      <c r="P32" s="29"/>
      <c r="Q32" s="32"/>
      <c r="R32" s="29"/>
      <c r="S32" s="32"/>
      <c r="T32" s="29"/>
      <c r="U32" s="32"/>
      <c r="V32" s="29"/>
      <c r="W32" s="32"/>
      <c r="X32" s="29"/>
      <c r="Y32" s="32"/>
      <c r="Z32" s="29"/>
      <c r="AA32" s="32"/>
      <c r="AB32" s="29"/>
      <c r="AC32" s="32"/>
      <c r="AD32" s="18"/>
      <c r="AE32" s="75"/>
      <c r="AF32" s="75"/>
      <c r="AG32" s="75"/>
      <c r="AH32" s="90">
        <f>AH30</f>
        <v>10</v>
      </c>
    </row>
    <row r="33" spans="1:34" ht="15" customHeight="1">
      <c r="A33" s="91"/>
      <c r="B33" s="6" t="s">
        <v>42</v>
      </c>
      <c r="C33" s="53"/>
      <c r="D33" s="10">
        <v>42</v>
      </c>
      <c r="E33" s="14"/>
      <c r="F33" s="28"/>
      <c r="G33" s="31"/>
      <c r="H33" s="28"/>
      <c r="I33" s="31"/>
      <c r="J33" s="28"/>
      <c r="K33" s="31"/>
      <c r="L33" s="28"/>
      <c r="M33" s="31"/>
      <c r="N33" s="28"/>
      <c r="O33" s="31"/>
      <c r="P33" s="28"/>
      <c r="Q33" s="31"/>
      <c r="R33" s="28"/>
      <c r="S33" s="31"/>
      <c r="T33" s="28"/>
      <c r="U33" s="31"/>
      <c r="V33" s="28">
        <v>5</v>
      </c>
      <c r="W33" s="31"/>
      <c r="X33" s="28"/>
      <c r="Y33" s="31"/>
      <c r="Z33" s="28"/>
      <c r="AA33" s="31"/>
      <c r="AB33" s="28"/>
      <c r="AC33" s="31"/>
      <c r="AD33" s="17"/>
      <c r="AE33" s="76">
        <v>0.0018402777777777777</v>
      </c>
      <c r="AF33" s="76">
        <f>TIME(,,SUM(F33:AC35))</f>
        <v>0.0008680555555555555</v>
      </c>
      <c r="AG33" s="76">
        <f>AF33+AE33</f>
        <v>0.0027083333333333334</v>
      </c>
      <c r="AH33" s="89">
        <f>RANK(AG33,$AG$3:$AG$53,1)</f>
        <v>11</v>
      </c>
    </row>
    <row r="34" spans="1:34" ht="12.75">
      <c r="A34" s="99"/>
      <c r="B34" s="41"/>
      <c r="C34" s="41"/>
      <c r="D34" s="42">
        <v>2235</v>
      </c>
      <c r="E34" s="43"/>
      <c r="F34" s="9"/>
      <c r="G34" s="30"/>
      <c r="H34" s="9"/>
      <c r="I34" s="30"/>
      <c r="J34" s="9">
        <v>5</v>
      </c>
      <c r="K34" s="30"/>
      <c r="L34" s="9"/>
      <c r="M34" s="30"/>
      <c r="N34" s="9">
        <v>5</v>
      </c>
      <c r="O34" s="30">
        <v>5</v>
      </c>
      <c r="P34" s="9"/>
      <c r="Q34" s="30"/>
      <c r="R34" s="9"/>
      <c r="S34" s="30"/>
      <c r="T34" s="9"/>
      <c r="U34" s="30"/>
      <c r="V34" s="9"/>
      <c r="W34" s="30"/>
      <c r="X34" s="9">
        <v>50</v>
      </c>
      <c r="Y34" s="30">
        <v>5</v>
      </c>
      <c r="Z34" s="9"/>
      <c r="AA34" s="30"/>
      <c r="AB34" s="9"/>
      <c r="AC34" s="30"/>
      <c r="AD34" s="13"/>
      <c r="AE34" s="80"/>
      <c r="AF34" s="80"/>
      <c r="AG34" s="80"/>
      <c r="AH34" s="98">
        <f>AH33</f>
        <v>11</v>
      </c>
    </row>
    <row r="35" spans="1:34" ht="13.5" thickBot="1">
      <c r="A35" s="92"/>
      <c r="B35" s="7"/>
      <c r="C35" s="54"/>
      <c r="D35" s="11">
        <v>38</v>
      </c>
      <c r="E35" s="15"/>
      <c r="F35" s="29"/>
      <c r="G35" s="32"/>
      <c r="H35" s="29"/>
      <c r="I35" s="32"/>
      <c r="J35" s="29"/>
      <c r="K35" s="32"/>
      <c r="L35" s="29"/>
      <c r="M35" s="32"/>
      <c r="N35" s="29"/>
      <c r="O35" s="32"/>
      <c r="P35" s="29"/>
      <c r="Q35" s="32"/>
      <c r="R35" s="29"/>
      <c r="S35" s="32"/>
      <c r="T35" s="29"/>
      <c r="U35" s="32"/>
      <c r="V35" s="29"/>
      <c r="W35" s="32"/>
      <c r="X35" s="29"/>
      <c r="Y35" s="32"/>
      <c r="Z35" s="29"/>
      <c r="AA35" s="32"/>
      <c r="AB35" s="29"/>
      <c r="AC35" s="32"/>
      <c r="AD35" s="18"/>
      <c r="AE35" s="75"/>
      <c r="AF35" s="75"/>
      <c r="AG35" s="75"/>
      <c r="AH35" s="90">
        <f>AH33</f>
        <v>11</v>
      </c>
    </row>
    <row r="36" spans="1:34" ht="12.75">
      <c r="A36" s="91"/>
      <c r="B36" s="6" t="s">
        <v>62</v>
      </c>
      <c r="C36" s="53"/>
      <c r="D36" s="10">
        <v>41</v>
      </c>
      <c r="E36" s="14"/>
      <c r="F36" s="28"/>
      <c r="G36" s="31"/>
      <c r="H36" s="28"/>
      <c r="I36" s="31"/>
      <c r="J36" s="28"/>
      <c r="K36" s="31"/>
      <c r="L36" s="28"/>
      <c r="M36" s="31"/>
      <c r="N36" s="28"/>
      <c r="O36" s="31"/>
      <c r="P36" s="28">
        <v>5</v>
      </c>
      <c r="Q36" s="31"/>
      <c r="R36" s="28"/>
      <c r="S36" s="31"/>
      <c r="T36" s="28"/>
      <c r="U36" s="31"/>
      <c r="V36" s="28"/>
      <c r="W36" s="31"/>
      <c r="X36" s="28"/>
      <c r="Y36" s="31"/>
      <c r="Z36" s="28"/>
      <c r="AA36" s="31"/>
      <c r="AB36" s="28"/>
      <c r="AC36" s="31"/>
      <c r="AD36" s="17"/>
      <c r="AE36" s="76">
        <v>0.002199074074074074</v>
      </c>
      <c r="AF36" s="76">
        <f>TIME(,,SUM(F36:AC38))</f>
        <v>0.000636574074074074</v>
      </c>
      <c r="AG36" s="76">
        <f>AF36+AE36</f>
        <v>0.0028356481481481483</v>
      </c>
      <c r="AH36" s="89">
        <f>RANK(AG36,$AG$3:$AG$53,1)</f>
        <v>12</v>
      </c>
    </row>
    <row r="37" spans="1:34" ht="12.75">
      <c r="A37" s="99"/>
      <c r="B37" s="41"/>
      <c r="C37" s="41"/>
      <c r="D37" s="42">
        <v>96</v>
      </c>
      <c r="E37" s="43"/>
      <c r="F37" s="9"/>
      <c r="G37" s="30"/>
      <c r="H37" s="9"/>
      <c r="I37" s="30"/>
      <c r="J37" s="9"/>
      <c r="K37" s="30"/>
      <c r="L37" s="9"/>
      <c r="M37" s="30"/>
      <c r="N37" s="9"/>
      <c r="O37" s="30"/>
      <c r="P37" s="9"/>
      <c r="Q37" s="30"/>
      <c r="R37" s="9"/>
      <c r="S37" s="30"/>
      <c r="T37" s="9"/>
      <c r="U37" s="30"/>
      <c r="V37" s="9"/>
      <c r="W37" s="30"/>
      <c r="X37" s="9">
        <v>50</v>
      </c>
      <c r="Y37" s="30"/>
      <c r="Z37" s="9"/>
      <c r="AA37" s="30"/>
      <c r="AB37" s="9"/>
      <c r="AC37" s="30"/>
      <c r="AD37" s="13"/>
      <c r="AE37" s="80"/>
      <c r="AF37" s="80"/>
      <c r="AG37" s="80"/>
      <c r="AH37" s="98">
        <f>AH36</f>
        <v>12</v>
      </c>
    </row>
    <row r="38" spans="1:34" ht="13.5" thickBot="1">
      <c r="A38" s="92"/>
      <c r="B38" s="7"/>
      <c r="C38" s="54"/>
      <c r="D38" s="11">
        <v>63</v>
      </c>
      <c r="E38" s="15"/>
      <c r="F38" s="29"/>
      <c r="G38" s="32"/>
      <c r="H38" s="29"/>
      <c r="I38" s="32"/>
      <c r="J38" s="29"/>
      <c r="K38" s="32"/>
      <c r="L38" s="29"/>
      <c r="M38" s="32"/>
      <c r="N38" s="29"/>
      <c r="O38" s="32"/>
      <c r="P38" s="29"/>
      <c r="Q38" s="32"/>
      <c r="R38" s="29"/>
      <c r="S38" s="32"/>
      <c r="T38" s="29"/>
      <c r="U38" s="32"/>
      <c r="V38" s="29"/>
      <c r="W38" s="32"/>
      <c r="X38" s="29"/>
      <c r="Y38" s="32"/>
      <c r="Z38" s="29"/>
      <c r="AA38" s="32"/>
      <c r="AB38" s="29"/>
      <c r="AC38" s="32"/>
      <c r="AD38" s="18"/>
      <c r="AE38" s="75"/>
      <c r="AF38" s="75"/>
      <c r="AG38" s="75"/>
      <c r="AH38" s="90">
        <f>AH36</f>
        <v>12</v>
      </c>
    </row>
    <row r="39" spans="1:34" ht="12.75">
      <c r="A39" s="91"/>
      <c r="B39" s="6" t="s">
        <v>194</v>
      </c>
      <c r="C39" s="53"/>
      <c r="D39" s="10">
        <v>14</v>
      </c>
      <c r="E39" s="14"/>
      <c r="F39" s="28"/>
      <c r="G39" s="31">
        <v>5</v>
      </c>
      <c r="H39" s="28"/>
      <c r="I39" s="31"/>
      <c r="J39" s="28"/>
      <c r="K39" s="31"/>
      <c r="L39" s="28">
        <v>5</v>
      </c>
      <c r="M39" s="31"/>
      <c r="N39" s="28"/>
      <c r="O39" s="31"/>
      <c r="P39" s="28"/>
      <c r="Q39" s="31"/>
      <c r="R39" s="28"/>
      <c r="S39" s="31"/>
      <c r="T39" s="28"/>
      <c r="U39" s="31">
        <v>5</v>
      </c>
      <c r="V39" s="28">
        <v>5</v>
      </c>
      <c r="W39" s="31">
        <v>5</v>
      </c>
      <c r="X39" s="28">
        <v>50</v>
      </c>
      <c r="Y39" s="31"/>
      <c r="Z39" s="28"/>
      <c r="AA39" s="31"/>
      <c r="AB39" s="28"/>
      <c r="AC39" s="31"/>
      <c r="AD39" s="17"/>
      <c r="AE39" s="76">
        <v>0.0019212962962962962</v>
      </c>
      <c r="AF39" s="76">
        <f>TIME(,,SUM(F39:AC41))</f>
        <v>0.0009837962962962964</v>
      </c>
      <c r="AG39" s="76">
        <f>AF39+AE39</f>
        <v>0.002905092592592593</v>
      </c>
      <c r="AH39" s="89">
        <f>RANK(AG39,$AG$3:$AG$53,1)</f>
        <v>13</v>
      </c>
    </row>
    <row r="40" spans="1:34" ht="12.75">
      <c r="A40" s="99"/>
      <c r="B40" s="41"/>
      <c r="C40" s="41"/>
      <c r="D40" s="42">
        <v>78</v>
      </c>
      <c r="E40" s="43"/>
      <c r="F40" s="9"/>
      <c r="G40" s="30"/>
      <c r="H40" s="9"/>
      <c r="I40" s="30"/>
      <c r="J40" s="9"/>
      <c r="K40" s="30"/>
      <c r="L40" s="9"/>
      <c r="M40" s="30"/>
      <c r="N40" s="9"/>
      <c r="O40" s="30"/>
      <c r="P40" s="9"/>
      <c r="Q40" s="30"/>
      <c r="R40" s="9"/>
      <c r="S40" s="30"/>
      <c r="T40" s="9"/>
      <c r="U40" s="30"/>
      <c r="V40" s="9"/>
      <c r="W40" s="30">
        <v>5</v>
      </c>
      <c r="X40" s="9">
        <v>5</v>
      </c>
      <c r="Y40" s="30"/>
      <c r="Z40" s="9"/>
      <c r="AA40" s="30"/>
      <c r="AB40" s="9"/>
      <c r="AC40" s="30"/>
      <c r="AD40" s="13"/>
      <c r="AE40" s="80"/>
      <c r="AF40" s="80"/>
      <c r="AG40" s="80"/>
      <c r="AH40" s="98">
        <f>AH39</f>
        <v>13</v>
      </c>
    </row>
    <row r="41" spans="1:34" ht="13.5" thickBot="1">
      <c r="A41" s="92"/>
      <c r="B41" s="7"/>
      <c r="C41" s="54"/>
      <c r="D41" s="11">
        <v>4</v>
      </c>
      <c r="E41" s="15"/>
      <c r="F41" s="29"/>
      <c r="G41" s="32"/>
      <c r="H41" s="29"/>
      <c r="I41" s="32"/>
      <c r="J41" s="29"/>
      <c r="K41" s="32"/>
      <c r="L41" s="29"/>
      <c r="M41" s="32"/>
      <c r="N41" s="29"/>
      <c r="O41" s="32"/>
      <c r="P41" s="29"/>
      <c r="Q41" s="32"/>
      <c r="R41" s="29"/>
      <c r="S41" s="32"/>
      <c r="T41" s="29"/>
      <c r="U41" s="32"/>
      <c r="V41" s="29"/>
      <c r="W41" s="32"/>
      <c r="X41" s="29"/>
      <c r="Y41" s="32"/>
      <c r="Z41" s="29"/>
      <c r="AA41" s="32"/>
      <c r="AB41" s="29"/>
      <c r="AC41" s="32"/>
      <c r="AD41" s="18"/>
      <c r="AE41" s="75"/>
      <c r="AF41" s="75"/>
      <c r="AG41" s="75"/>
      <c r="AH41" s="90">
        <f>AH39</f>
        <v>13</v>
      </c>
    </row>
    <row r="42" spans="1:34" ht="12.75">
      <c r="A42" s="91"/>
      <c r="B42" s="6" t="s">
        <v>93</v>
      </c>
      <c r="C42" s="53"/>
      <c r="D42" s="10">
        <v>33</v>
      </c>
      <c r="E42" s="14"/>
      <c r="F42" s="28"/>
      <c r="G42" s="31"/>
      <c r="H42" s="28"/>
      <c r="I42" s="31"/>
      <c r="J42" s="28"/>
      <c r="K42" s="31"/>
      <c r="L42" s="28"/>
      <c r="M42" s="31"/>
      <c r="N42" s="28"/>
      <c r="O42" s="31"/>
      <c r="P42" s="28"/>
      <c r="Q42" s="31"/>
      <c r="R42" s="28"/>
      <c r="S42" s="31"/>
      <c r="T42" s="28"/>
      <c r="U42" s="31"/>
      <c r="V42" s="28"/>
      <c r="W42" s="31">
        <v>5</v>
      </c>
      <c r="X42" s="28"/>
      <c r="Y42" s="31"/>
      <c r="Z42" s="28"/>
      <c r="AA42" s="31"/>
      <c r="AB42" s="28"/>
      <c r="AC42" s="31"/>
      <c r="AD42" s="17"/>
      <c r="AE42" s="76">
        <v>0.002013888888888889</v>
      </c>
      <c r="AF42" s="76">
        <f>TIME(,,SUM(F42:AC44))</f>
        <v>0.0015046296296296294</v>
      </c>
      <c r="AG42" s="76">
        <f>AF42+AE42</f>
        <v>0.003518518518518518</v>
      </c>
      <c r="AH42" s="89">
        <f>RANK(AG42,$AG$3:$AG$53,1)</f>
        <v>14</v>
      </c>
    </row>
    <row r="43" spans="1:34" ht="12.75">
      <c r="A43" s="99"/>
      <c r="B43" s="41"/>
      <c r="C43" s="41"/>
      <c r="D43" s="42">
        <v>98</v>
      </c>
      <c r="E43" s="43"/>
      <c r="F43" s="9">
        <v>5</v>
      </c>
      <c r="G43" s="30"/>
      <c r="H43" s="9"/>
      <c r="I43" s="30"/>
      <c r="J43" s="9">
        <v>5</v>
      </c>
      <c r="K43" s="30"/>
      <c r="L43" s="9"/>
      <c r="M43" s="30"/>
      <c r="N43" s="9"/>
      <c r="O43" s="30"/>
      <c r="P43" s="9"/>
      <c r="Q43" s="30"/>
      <c r="R43" s="9"/>
      <c r="S43" s="30"/>
      <c r="T43" s="9"/>
      <c r="U43" s="30">
        <v>5</v>
      </c>
      <c r="V43" s="9"/>
      <c r="W43" s="30">
        <v>5</v>
      </c>
      <c r="X43" s="9">
        <v>50</v>
      </c>
      <c r="Y43" s="30">
        <v>5</v>
      </c>
      <c r="Z43" s="9"/>
      <c r="AA43" s="30"/>
      <c r="AB43" s="9"/>
      <c r="AC43" s="30"/>
      <c r="AD43" s="13"/>
      <c r="AE43" s="80"/>
      <c r="AF43" s="80"/>
      <c r="AG43" s="80"/>
      <c r="AH43" s="98">
        <f>AH42</f>
        <v>14</v>
      </c>
    </row>
    <row r="44" spans="1:34" ht="13.5" thickBot="1">
      <c r="A44" s="92"/>
      <c r="B44" s="7"/>
      <c r="C44" s="54"/>
      <c r="D44" s="11">
        <v>70</v>
      </c>
      <c r="E44" s="15"/>
      <c r="F44" s="29"/>
      <c r="G44" s="32"/>
      <c r="H44" s="29"/>
      <c r="I44" s="32"/>
      <c r="J44" s="29"/>
      <c r="K44" s="32"/>
      <c r="L44" s="29"/>
      <c r="M44" s="32"/>
      <c r="N44" s="29"/>
      <c r="O44" s="32"/>
      <c r="P44" s="29"/>
      <c r="Q44" s="32"/>
      <c r="R44" s="29"/>
      <c r="S44" s="32"/>
      <c r="T44" s="29"/>
      <c r="U44" s="32"/>
      <c r="V44" s="29"/>
      <c r="W44" s="32"/>
      <c r="X44" s="29">
        <v>50</v>
      </c>
      <c r="Y44" s="32"/>
      <c r="Z44" s="29"/>
      <c r="AA44" s="32"/>
      <c r="AB44" s="29"/>
      <c r="AC44" s="32"/>
      <c r="AD44" s="18"/>
      <c r="AE44" s="75"/>
      <c r="AF44" s="75"/>
      <c r="AG44" s="75"/>
      <c r="AH44" s="90">
        <f>AH42</f>
        <v>14</v>
      </c>
    </row>
    <row r="45" spans="1:34" ht="12.75">
      <c r="A45" s="91"/>
      <c r="B45" s="6" t="s">
        <v>189</v>
      </c>
      <c r="C45" s="53"/>
      <c r="D45" s="10">
        <v>37</v>
      </c>
      <c r="E45" s="14"/>
      <c r="F45" s="28"/>
      <c r="G45" s="31"/>
      <c r="H45" s="28"/>
      <c r="I45" s="31"/>
      <c r="J45" s="28"/>
      <c r="K45" s="31">
        <v>5</v>
      </c>
      <c r="L45" s="28"/>
      <c r="M45" s="31"/>
      <c r="N45" s="28">
        <v>5</v>
      </c>
      <c r="O45" s="31"/>
      <c r="P45" s="28">
        <v>5</v>
      </c>
      <c r="Q45" s="31"/>
      <c r="R45" s="28"/>
      <c r="S45" s="31"/>
      <c r="T45" s="28"/>
      <c r="U45" s="31"/>
      <c r="V45" s="28"/>
      <c r="W45" s="31">
        <v>5</v>
      </c>
      <c r="X45" s="28">
        <v>5</v>
      </c>
      <c r="Y45" s="31"/>
      <c r="Z45" s="28"/>
      <c r="AA45" s="31"/>
      <c r="AB45" s="28"/>
      <c r="AC45" s="31"/>
      <c r="AD45" s="17"/>
      <c r="AE45" s="76">
        <v>0.0022685185185185182</v>
      </c>
      <c r="AF45" s="76">
        <f>TIME(,,SUM(F45:AC47))</f>
        <v>0.0014467592592592594</v>
      </c>
      <c r="AG45" s="76">
        <f>AF45+AE45</f>
        <v>0.0037152777777777774</v>
      </c>
      <c r="AH45" s="89">
        <f>RANK(AG45,$AG$3:$AG$53,1)</f>
        <v>15</v>
      </c>
    </row>
    <row r="46" spans="1:34" ht="12.75">
      <c r="A46" s="99"/>
      <c r="B46" s="41"/>
      <c r="C46" s="41"/>
      <c r="D46" s="42">
        <v>13</v>
      </c>
      <c r="E46" s="43"/>
      <c r="F46" s="9"/>
      <c r="G46" s="30">
        <v>5</v>
      </c>
      <c r="H46" s="9"/>
      <c r="I46" s="30">
        <v>5</v>
      </c>
      <c r="J46" s="9">
        <v>5</v>
      </c>
      <c r="K46" s="30">
        <v>50</v>
      </c>
      <c r="L46" s="9"/>
      <c r="M46" s="30"/>
      <c r="N46" s="9">
        <v>5</v>
      </c>
      <c r="O46" s="30">
        <v>5</v>
      </c>
      <c r="P46" s="9"/>
      <c r="Q46" s="30">
        <v>5</v>
      </c>
      <c r="R46" s="9"/>
      <c r="S46" s="30"/>
      <c r="T46" s="9"/>
      <c r="U46" s="30"/>
      <c r="V46" s="9"/>
      <c r="W46" s="30">
        <v>5</v>
      </c>
      <c r="X46" s="9">
        <v>5</v>
      </c>
      <c r="Y46" s="30"/>
      <c r="Z46" s="9"/>
      <c r="AA46" s="30"/>
      <c r="AB46" s="9"/>
      <c r="AC46" s="30"/>
      <c r="AD46" s="13"/>
      <c r="AE46" s="80"/>
      <c r="AF46" s="80"/>
      <c r="AG46" s="80"/>
      <c r="AH46" s="98">
        <f>AH45</f>
        <v>15</v>
      </c>
    </row>
    <row r="47" spans="1:34" ht="13.5" thickBot="1">
      <c r="A47" s="92"/>
      <c r="B47" s="7"/>
      <c r="C47" s="54"/>
      <c r="D47" s="11">
        <v>75</v>
      </c>
      <c r="E47" s="15"/>
      <c r="F47" s="29"/>
      <c r="G47" s="32"/>
      <c r="H47" s="29"/>
      <c r="I47" s="32"/>
      <c r="J47" s="29">
        <v>5</v>
      </c>
      <c r="K47" s="32"/>
      <c r="L47" s="29"/>
      <c r="M47" s="32"/>
      <c r="N47" s="29"/>
      <c r="O47" s="32"/>
      <c r="P47" s="29"/>
      <c r="Q47" s="32"/>
      <c r="R47" s="29"/>
      <c r="S47" s="32"/>
      <c r="T47" s="29"/>
      <c r="U47" s="32">
        <v>5</v>
      </c>
      <c r="V47" s="29"/>
      <c r="W47" s="32"/>
      <c r="X47" s="29"/>
      <c r="Y47" s="32"/>
      <c r="Z47" s="29"/>
      <c r="AA47" s="32"/>
      <c r="AB47" s="29"/>
      <c r="AC47" s="32"/>
      <c r="AD47" s="18"/>
      <c r="AE47" s="75"/>
      <c r="AF47" s="75"/>
      <c r="AG47" s="75"/>
      <c r="AH47" s="90">
        <f>AH45</f>
        <v>15</v>
      </c>
    </row>
    <row r="48" spans="1:34" ht="12.75">
      <c r="A48" s="91"/>
      <c r="B48" s="6" t="s">
        <v>196</v>
      </c>
      <c r="C48" s="53"/>
      <c r="D48" s="10">
        <v>83</v>
      </c>
      <c r="E48" s="14"/>
      <c r="F48" s="28"/>
      <c r="G48" s="31"/>
      <c r="H48" s="28"/>
      <c r="I48" s="31"/>
      <c r="J48" s="28">
        <v>5</v>
      </c>
      <c r="K48" s="31">
        <v>50</v>
      </c>
      <c r="L48" s="28"/>
      <c r="M48" s="31"/>
      <c r="N48" s="28"/>
      <c r="O48" s="31"/>
      <c r="P48" s="28">
        <v>50</v>
      </c>
      <c r="Q48" s="31"/>
      <c r="R48" s="28"/>
      <c r="S48" s="31"/>
      <c r="T48" s="28"/>
      <c r="U48" s="31">
        <v>5</v>
      </c>
      <c r="V48" s="28"/>
      <c r="W48" s="31">
        <v>50</v>
      </c>
      <c r="X48" s="28">
        <v>50</v>
      </c>
      <c r="Y48" s="31"/>
      <c r="Z48" s="28"/>
      <c r="AA48" s="31"/>
      <c r="AB48" s="28"/>
      <c r="AC48" s="31"/>
      <c r="AD48" s="17"/>
      <c r="AE48" s="76">
        <v>0.002314814814814815</v>
      </c>
      <c r="AF48" s="76">
        <f>TIME(,,SUM(F48:AC50))</f>
        <v>0.0026041666666666665</v>
      </c>
      <c r="AG48" s="76">
        <f>AF48+AE48</f>
        <v>0.004918981481481482</v>
      </c>
      <c r="AH48" s="89">
        <f>RANK(AG48,$AG$3:$AG$53,1)</f>
        <v>16</v>
      </c>
    </row>
    <row r="49" spans="1:34" ht="12.75">
      <c r="A49" s="99"/>
      <c r="B49" s="41"/>
      <c r="C49" s="41"/>
      <c r="D49" s="42">
        <v>71</v>
      </c>
      <c r="E49" s="43"/>
      <c r="F49" s="9"/>
      <c r="G49" s="30"/>
      <c r="H49" s="9"/>
      <c r="I49" s="30"/>
      <c r="J49" s="9"/>
      <c r="K49" s="30"/>
      <c r="L49" s="9"/>
      <c r="M49" s="30"/>
      <c r="N49" s="9"/>
      <c r="O49" s="30"/>
      <c r="P49" s="9"/>
      <c r="Q49" s="30"/>
      <c r="R49" s="9"/>
      <c r="S49" s="30"/>
      <c r="T49" s="9"/>
      <c r="U49" s="30">
        <v>5</v>
      </c>
      <c r="V49" s="9"/>
      <c r="W49" s="30"/>
      <c r="X49" s="9"/>
      <c r="Y49" s="30"/>
      <c r="Z49" s="9"/>
      <c r="AA49" s="30"/>
      <c r="AB49" s="9"/>
      <c r="AC49" s="30"/>
      <c r="AD49" s="13"/>
      <c r="AE49" s="80"/>
      <c r="AF49" s="80"/>
      <c r="AG49" s="80"/>
      <c r="AH49" s="98">
        <f>AH48</f>
        <v>16</v>
      </c>
    </row>
    <row r="50" spans="1:34" ht="13.5" thickBot="1">
      <c r="A50" s="92"/>
      <c r="B50" s="7"/>
      <c r="C50" s="54"/>
      <c r="D50" s="11">
        <v>57</v>
      </c>
      <c r="E50" s="15"/>
      <c r="F50" s="29">
        <v>5</v>
      </c>
      <c r="G50" s="32"/>
      <c r="H50" s="29"/>
      <c r="I50" s="32"/>
      <c r="J50" s="29"/>
      <c r="K50" s="32"/>
      <c r="L50" s="29"/>
      <c r="M50" s="32"/>
      <c r="N50" s="29"/>
      <c r="O50" s="32"/>
      <c r="P50" s="29"/>
      <c r="Q50" s="32"/>
      <c r="R50" s="29"/>
      <c r="S50" s="32"/>
      <c r="T50" s="29"/>
      <c r="U50" s="32"/>
      <c r="V50" s="29"/>
      <c r="W50" s="32"/>
      <c r="X50" s="29"/>
      <c r="Y50" s="32">
        <v>5</v>
      </c>
      <c r="Z50" s="29"/>
      <c r="AA50" s="32"/>
      <c r="AB50" s="29"/>
      <c r="AC50" s="32"/>
      <c r="AD50" s="18"/>
      <c r="AE50" s="75"/>
      <c r="AF50" s="75"/>
      <c r="AG50" s="75"/>
      <c r="AH50" s="90">
        <f>AH48</f>
        <v>16</v>
      </c>
    </row>
    <row r="51" spans="1:34" ht="12.75">
      <c r="A51" s="91"/>
      <c r="B51" s="6" t="s">
        <v>65</v>
      </c>
      <c r="C51" s="53"/>
      <c r="D51" s="10">
        <v>93</v>
      </c>
      <c r="E51" s="14"/>
      <c r="F51" s="28"/>
      <c r="G51" s="31"/>
      <c r="H51" s="28">
        <v>5</v>
      </c>
      <c r="I51" s="31">
        <v>5</v>
      </c>
      <c r="J51" s="28"/>
      <c r="K51" s="31">
        <v>5</v>
      </c>
      <c r="L51" s="28">
        <v>5</v>
      </c>
      <c r="M51" s="31"/>
      <c r="N51" s="28">
        <v>5</v>
      </c>
      <c r="O51" s="31"/>
      <c r="P51" s="28">
        <v>50</v>
      </c>
      <c r="Q51" s="31">
        <v>5</v>
      </c>
      <c r="R51" s="28"/>
      <c r="S51" s="31"/>
      <c r="T51" s="28">
        <v>5</v>
      </c>
      <c r="U51" s="31">
        <v>5</v>
      </c>
      <c r="V51" s="28">
        <v>5</v>
      </c>
      <c r="W51" s="31"/>
      <c r="X51" s="28">
        <v>5</v>
      </c>
      <c r="Y51" s="31">
        <v>5</v>
      </c>
      <c r="Z51" s="28"/>
      <c r="AA51" s="31"/>
      <c r="AB51" s="28"/>
      <c r="AC51" s="31"/>
      <c r="AD51" s="17"/>
      <c r="AE51" s="76">
        <v>0.0024768518518518516</v>
      </c>
      <c r="AF51" s="76">
        <f>TIME(,,SUM(F51:AC53))</f>
        <v>0.002488425925925926</v>
      </c>
      <c r="AG51" s="76">
        <f>AF51+AE51</f>
        <v>0.004965277777777778</v>
      </c>
      <c r="AH51" s="89">
        <f>RANK(AG51,$AG$3:$AG$53,1)</f>
        <v>17</v>
      </c>
    </row>
    <row r="52" spans="1:34" ht="13.5" thickBot="1">
      <c r="A52" s="92"/>
      <c r="B52" s="41"/>
      <c r="C52" s="41"/>
      <c r="D52" s="42">
        <v>62</v>
      </c>
      <c r="E52" s="43"/>
      <c r="F52" s="9"/>
      <c r="G52" s="30"/>
      <c r="H52" s="9"/>
      <c r="I52" s="30"/>
      <c r="J52" s="9"/>
      <c r="K52" s="30"/>
      <c r="L52" s="9"/>
      <c r="M52" s="30"/>
      <c r="N52" s="9"/>
      <c r="O52" s="30"/>
      <c r="P52" s="9">
        <v>5</v>
      </c>
      <c r="Q52" s="30"/>
      <c r="R52" s="9"/>
      <c r="S52" s="30"/>
      <c r="T52" s="9"/>
      <c r="U52" s="30"/>
      <c r="V52" s="9"/>
      <c r="W52" s="30"/>
      <c r="X52" s="9">
        <v>50</v>
      </c>
      <c r="Y52" s="30">
        <v>50</v>
      </c>
      <c r="Z52" s="9"/>
      <c r="AA52" s="30"/>
      <c r="AB52" s="9"/>
      <c r="AC52" s="30"/>
      <c r="AD52" s="13"/>
      <c r="AE52" s="80"/>
      <c r="AF52" s="80"/>
      <c r="AG52" s="80"/>
      <c r="AH52" s="98">
        <f>AH51</f>
        <v>17</v>
      </c>
    </row>
    <row r="53" spans="1:34" ht="13.5" thickBot="1">
      <c r="A53" s="91"/>
      <c r="B53" s="7"/>
      <c r="C53" s="54"/>
      <c r="D53" s="11">
        <v>52</v>
      </c>
      <c r="E53" s="15"/>
      <c r="F53" s="29"/>
      <c r="G53" s="32"/>
      <c r="H53" s="29"/>
      <c r="I53" s="32"/>
      <c r="J53" s="29"/>
      <c r="K53" s="32"/>
      <c r="L53" s="29"/>
      <c r="M53" s="32"/>
      <c r="N53" s="29"/>
      <c r="O53" s="32"/>
      <c r="P53" s="29"/>
      <c r="Q53" s="32"/>
      <c r="R53" s="29"/>
      <c r="S53" s="32"/>
      <c r="T53" s="29"/>
      <c r="U53" s="32"/>
      <c r="V53" s="29"/>
      <c r="W53" s="32"/>
      <c r="X53" s="29">
        <v>5</v>
      </c>
      <c r="Y53" s="32"/>
      <c r="Z53" s="29"/>
      <c r="AA53" s="32"/>
      <c r="AB53" s="29"/>
      <c r="AC53" s="32"/>
      <c r="AD53" s="18"/>
      <c r="AE53" s="75"/>
      <c r="AF53" s="75"/>
      <c r="AG53" s="75"/>
      <c r="AH53" s="90">
        <f>AH51</f>
        <v>17</v>
      </c>
    </row>
    <row r="54" spans="1:34" ht="13.5" thickBot="1">
      <c r="A54" s="92"/>
      <c r="B54" s="6" t="s">
        <v>197</v>
      </c>
      <c r="C54" s="53"/>
      <c r="D54" s="10">
        <v>78</v>
      </c>
      <c r="E54" s="14"/>
      <c r="F54" s="28"/>
      <c r="G54" s="31"/>
      <c r="H54" s="28"/>
      <c r="I54" s="31"/>
      <c r="J54" s="28"/>
      <c r="K54" s="31"/>
      <c r="L54" s="28"/>
      <c r="M54" s="31"/>
      <c r="N54" s="28"/>
      <c r="O54" s="31"/>
      <c r="P54" s="28"/>
      <c r="Q54" s="31"/>
      <c r="R54" s="28"/>
      <c r="S54" s="31"/>
      <c r="T54" s="28"/>
      <c r="U54" s="31"/>
      <c r="V54" s="28"/>
      <c r="W54" s="31"/>
      <c r="X54" s="28"/>
      <c r="Y54" s="31"/>
      <c r="Z54" s="28"/>
      <c r="AA54" s="31"/>
      <c r="AB54" s="28"/>
      <c r="AC54" s="31"/>
      <c r="AD54" s="17"/>
      <c r="AE54" s="76">
        <v>0.0015162037037037036</v>
      </c>
      <c r="AF54" s="76">
        <f>TIME(,,SUM(F54:AC56))</f>
        <v>0.0002893518518518519</v>
      </c>
      <c r="AG54" s="76">
        <f>AF54+AE54</f>
        <v>0.0018055555555555555</v>
      </c>
      <c r="AH54" s="89"/>
    </row>
    <row r="55" spans="1:34" ht="12.75">
      <c r="A55" s="91"/>
      <c r="B55" s="41"/>
      <c r="C55" s="41"/>
      <c r="D55" s="42">
        <v>2235</v>
      </c>
      <c r="E55" s="43"/>
      <c r="F55" s="9"/>
      <c r="G55" s="30">
        <v>5</v>
      </c>
      <c r="H55" s="9"/>
      <c r="I55" s="30"/>
      <c r="J55" s="9"/>
      <c r="K55" s="30"/>
      <c r="L55" s="9"/>
      <c r="M55" s="30"/>
      <c r="N55" s="9"/>
      <c r="O55" s="30"/>
      <c r="P55" s="9"/>
      <c r="Q55" s="30"/>
      <c r="R55" s="9"/>
      <c r="S55" s="30"/>
      <c r="T55" s="9"/>
      <c r="U55" s="30"/>
      <c r="V55" s="9">
        <v>5</v>
      </c>
      <c r="W55" s="30"/>
      <c r="X55" s="9">
        <v>5</v>
      </c>
      <c r="Y55" s="30"/>
      <c r="Z55" s="9"/>
      <c r="AA55" s="30"/>
      <c r="AB55" s="9"/>
      <c r="AC55" s="30"/>
      <c r="AD55" s="13"/>
      <c r="AE55" s="80"/>
      <c r="AF55" s="80"/>
      <c r="AG55" s="80"/>
      <c r="AH55" s="98"/>
    </row>
    <row r="56" spans="1:34" ht="13.5" thickBot="1">
      <c r="A56" s="92"/>
      <c r="B56" s="7"/>
      <c r="C56" s="54"/>
      <c r="D56" s="11">
        <v>41</v>
      </c>
      <c r="E56" s="15"/>
      <c r="F56" s="29"/>
      <c r="G56" s="32">
        <v>5</v>
      </c>
      <c r="H56" s="29"/>
      <c r="I56" s="32"/>
      <c r="J56" s="29"/>
      <c r="K56" s="32"/>
      <c r="L56" s="29"/>
      <c r="M56" s="32"/>
      <c r="N56" s="29"/>
      <c r="O56" s="32"/>
      <c r="P56" s="29"/>
      <c r="Q56" s="32"/>
      <c r="R56" s="29"/>
      <c r="S56" s="32"/>
      <c r="T56" s="29"/>
      <c r="U56" s="32"/>
      <c r="V56" s="29"/>
      <c r="W56" s="32"/>
      <c r="X56" s="29"/>
      <c r="Y56" s="32">
        <v>5</v>
      </c>
      <c r="Z56" s="29"/>
      <c r="AA56" s="32"/>
      <c r="AB56" s="29"/>
      <c r="AC56" s="32"/>
      <c r="AD56" s="18"/>
      <c r="AE56" s="75"/>
      <c r="AF56" s="75"/>
      <c r="AG56" s="75"/>
      <c r="AH56" s="90"/>
    </row>
    <row r="57" spans="1:34" ht="12.75">
      <c r="A57" s="91"/>
      <c r="B57" s="6" t="s">
        <v>121</v>
      </c>
      <c r="C57" s="53"/>
      <c r="D57" s="6" t="s">
        <v>121</v>
      </c>
      <c r="E57" s="14"/>
      <c r="F57" s="28">
        <v>5</v>
      </c>
      <c r="G57" s="31"/>
      <c r="H57" s="28"/>
      <c r="I57" s="31"/>
      <c r="J57" s="28"/>
      <c r="K57" s="31"/>
      <c r="L57" s="28"/>
      <c r="M57" s="31"/>
      <c r="N57" s="28"/>
      <c r="O57" s="31"/>
      <c r="P57" s="28"/>
      <c r="Q57" s="31"/>
      <c r="R57" s="28"/>
      <c r="S57" s="31"/>
      <c r="T57" s="28"/>
      <c r="U57" s="31"/>
      <c r="V57" s="28"/>
      <c r="W57" s="31"/>
      <c r="X57" s="28"/>
      <c r="Y57" s="31"/>
      <c r="Z57" s="28"/>
      <c r="AA57" s="31"/>
      <c r="AB57" s="28"/>
      <c r="AC57" s="31"/>
      <c r="AD57" s="17"/>
      <c r="AE57" s="76">
        <v>0.001550925925925926</v>
      </c>
      <c r="AF57" s="76">
        <f>TIME(,,SUM(F57:AC59))</f>
        <v>0.0006944444444444445</v>
      </c>
      <c r="AG57" s="76">
        <f>AF57+AE57</f>
        <v>0.0022453703703703707</v>
      </c>
      <c r="AH57" s="89"/>
    </row>
    <row r="58" spans="1:34" ht="13.5" thickBot="1">
      <c r="A58" s="92"/>
      <c r="B58" s="41"/>
      <c r="C58" s="41"/>
      <c r="D58" s="42">
        <v>3</v>
      </c>
      <c r="E58" s="43"/>
      <c r="F58" s="9"/>
      <c r="G58" s="30"/>
      <c r="H58" s="9"/>
      <c r="I58" s="30"/>
      <c r="J58" s="9"/>
      <c r="K58" s="30"/>
      <c r="L58" s="9"/>
      <c r="M58" s="30"/>
      <c r="N58" s="9"/>
      <c r="O58" s="30"/>
      <c r="P58" s="9"/>
      <c r="Q58" s="30"/>
      <c r="R58" s="9"/>
      <c r="S58" s="30"/>
      <c r="T58" s="9"/>
      <c r="U58" s="30"/>
      <c r="V58" s="9"/>
      <c r="W58" s="30"/>
      <c r="X58" s="9"/>
      <c r="Y58" s="30">
        <v>5</v>
      </c>
      <c r="Z58" s="9"/>
      <c r="AA58" s="30"/>
      <c r="AB58" s="9"/>
      <c r="AC58" s="30"/>
      <c r="AD58" s="13"/>
      <c r="AE58" s="80"/>
      <c r="AF58" s="80"/>
      <c r="AG58" s="80"/>
      <c r="AH58" s="98"/>
    </row>
    <row r="59" spans="1:34" ht="13.5" thickBot="1">
      <c r="A59" s="91"/>
      <c r="B59" s="7"/>
      <c r="C59" s="54"/>
      <c r="D59" s="11">
        <v>42</v>
      </c>
      <c r="E59" s="15"/>
      <c r="F59" s="29"/>
      <c r="G59" s="32"/>
      <c r="H59" s="29"/>
      <c r="I59" s="32"/>
      <c r="J59" s="29"/>
      <c r="K59" s="32"/>
      <c r="L59" s="29"/>
      <c r="M59" s="32"/>
      <c r="N59" s="29"/>
      <c r="O59" s="32"/>
      <c r="P59" s="29">
        <v>50</v>
      </c>
      <c r="Q59" s="32"/>
      <c r="R59" s="29"/>
      <c r="S59" s="32"/>
      <c r="T59" s="29"/>
      <c r="U59" s="32"/>
      <c r="V59" s="29"/>
      <c r="W59" s="32"/>
      <c r="X59" s="29"/>
      <c r="Y59" s="32"/>
      <c r="Z59" s="29"/>
      <c r="AA59" s="32"/>
      <c r="AB59" s="29"/>
      <c r="AC59" s="32"/>
      <c r="AD59" s="18"/>
      <c r="AE59" s="75"/>
      <c r="AF59" s="75"/>
      <c r="AG59" s="75"/>
      <c r="AH59" s="90"/>
    </row>
    <row r="60" spans="1:34" ht="13.5" thickBot="1">
      <c r="A60" s="92"/>
      <c r="B60" s="6" t="s">
        <v>198</v>
      </c>
      <c r="C60" s="53"/>
      <c r="D60" s="10">
        <v>55</v>
      </c>
      <c r="E60" s="14"/>
      <c r="F60" s="28"/>
      <c r="G60" s="31"/>
      <c r="H60" s="28"/>
      <c r="I60" s="31"/>
      <c r="J60" s="28"/>
      <c r="K60" s="31"/>
      <c r="L60" s="28"/>
      <c r="M60" s="31"/>
      <c r="N60" s="28"/>
      <c r="O60" s="31"/>
      <c r="P60" s="28"/>
      <c r="Q60" s="31"/>
      <c r="R60" s="28"/>
      <c r="S60" s="31"/>
      <c r="T60" s="28"/>
      <c r="U60" s="31"/>
      <c r="V60" s="28"/>
      <c r="W60" s="31"/>
      <c r="X60" s="28"/>
      <c r="Y60" s="31"/>
      <c r="Z60" s="28"/>
      <c r="AA60" s="31"/>
      <c r="AB60" s="28"/>
      <c r="AC60" s="31"/>
      <c r="AD60" s="17"/>
      <c r="AE60" s="76">
        <v>0.0013541666666666667</v>
      </c>
      <c r="AF60" s="76">
        <f>TIME(,,SUM(F60:AC62))</f>
        <v>5.7870370370370366E-05</v>
      </c>
      <c r="AG60" s="76">
        <f>AF60+AE60</f>
        <v>0.0014120370370370372</v>
      </c>
      <c r="AH60" s="89"/>
    </row>
    <row r="61" spans="1:34" ht="12.75">
      <c r="A61" s="91"/>
      <c r="B61" s="41"/>
      <c r="C61" s="41"/>
      <c r="D61" s="42">
        <v>32</v>
      </c>
      <c r="E61" s="43"/>
      <c r="F61" s="9">
        <v>5</v>
      </c>
      <c r="G61" s="30"/>
      <c r="H61" s="9"/>
      <c r="I61" s="30"/>
      <c r="J61" s="9"/>
      <c r="K61" s="30"/>
      <c r="L61" s="9"/>
      <c r="M61" s="30"/>
      <c r="N61" s="9"/>
      <c r="O61" s="30"/>
      <c r="P61" s="9"/>
      <c r="Q61" s="30"/>
      <c r="R61" s="9"/>
      <c r="S61" s="30"/>
      <c r="T61" s="9"/>
      <c r="U61" s="30"/>
      <c r="V61" s="9"/>
      <c r="W61" s="30"/>
      <c r="X61" s="9"/>
      <c r="Y61" s="30"/>
      <c r="Z61" s="9"/>
      <c r="AA61" s="30"/>
      <c r="AB61" s="9"/>
      <c r="AC61" s="30"/>
      <c r="AD61" s="13"/>
      <c r="AE61" s="80"/>
      <c r="AF61" s="80"/>
      <c r="AG61" s="80"/>
      <c r="AH61" s="98"/>
    </row>
    <row r="62" spans="1:34" ht="13.5" thickBot="1">
      <c r="A62" s="92"/>
      <c r="B62" s="7"/>
      <c r="C62" s="54"/>
      <c r="D62" s="11">
        <v>19</v>
      </c>
      <c r="E62" s="15"/>
      <c r="F62" s="29"/>
      <c r="G62" s="32"/>
      <c r="H62" s="29"/>
      <c r="I62" s="32"/>
      <c r="J62" s="29"/>
      <c r="K62" s="32"/>
      <c r="L62" s="29"/>
      <c r="M62" s="32"/>
      <c r="N62" s="29"/>
      <c r="O62" s="32"/>
      <c r="P62" s="29"/>
      <c r="Q62" s="32"/>
      <c r="R62" s="29"/>
      <c r="S62" s="32"/>
      <c r="T62" s="29"/>
      <c r="U62" s="32"/>
      <c r="V62" s="29"/>
      <c r="W62" s="32"/>
      <c r="X62" s="29"/>
      <c r="Y62" s="32"/>
      <c r="Z62" s="29"/>
      <c r="AA62" s="32"/>
      <c r="AB62" s="29"/>
      <c r="AC62" s="32"/>
      <c r="AD62" s="18"/>
      <c r="AE62" s="75"/>
      <c r="AF62" s="75"/>
      <c r="AG62" s="75"/>
      <c r="AH62" s="90"/>
    </row>
  </sheetData>
  <autoFilter ref="B2:AH2"/>
  <mergeCells count="1">
    <mergeCell ref="F1:AC1"/>
  </mergeCells>
  <printOptions/>
  <pageMargins left="0.1968503937007874" right="0.1968503937007874" top="0.7874015748031497" bottom="0.984251968503937" header="0.31496062992125984" footer="0.5118110236220472"/>
  <pageSetup horizontalDpi="600" verticalDpi="600" orientation="landscape" paperSize="9" scale="92" r:id="rId1"/>
  <headerFooter alignWithMargins="0">
    <oddHeader>&amp;L&amp;D&amp;C&amp;"Arial Cyr,полужирный"&amp;12Открытое Тульское областное лично командное первенство по водному туристскому многоборью
"ЗОЛОТАЯ ОСЕНЬ"&amp;R&amp;"Arial Cyr,полужирный"&amp;14КГ</oddHeader>
  </headerFooter>
  <rowBreaks count="1" manualBreakCount="1">
    <brk id="35" max="255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H2"/>
    </sheetView>
  </sheetViews>
  <sheetFormatPr defaultColWidth="9.00390625" defaultRowHeight="12.75"/>
  <cols>
    <col min="1" max="1" width="34.125" style="0" customWidth="1"/>
    <col min="7" max="7" width="10.25390625" style="0" customWidth="1"/>
    <col min="8" max="8" width="9.125" style="51" customWidth="1"/>
  </cols>
  <sheetData>
    <row r="1" spans="1:8" ht="15.75" customHeight="1" thickBot="1">
      <c r="A1" s="81" t="s">
        <v>20</v>
      </c>
      <c r="B1" s="83" t="s">
        <v>21</v>
      </c>
      <c r="C1" s="84"/>
      <c r="D1" s="84"/>
      <c r="E1" s="84"/>
      <c r="F1" s="85"/>
      <c r="G1" s="100" t="s">
        <v>27</v>
      </c>
      <c r="H1" s="100" t="s">
        <v>6</v>
      </c>
    </row>
    <row r="2" spans="1:8" ht="26.25" customHeight="1" thickBot="1">
      <c r="A2" s="82"/>
      <c r="B2" s="49" t="s">
        <v>22</v>
      </c>
      <c r="C2" s="46" t="s">
        <v>23</v>
      </c>
      <c r="D2" s="46" t="s">
        <v>24</v>
      </c>
      <c r="E2" s="46" t="s">
        <v>25</v>
      </c>
      <c r="F2" s="47" t="s">
        <v>26</v>
      </c>
      <c r="G2" s="101"/>
      <c r="H2" s="101"/>
    </row>
    <row r="3" spans="1:8" ht="21" thickBot="1">
      <c r="A3" s="48" t="s">
        <v>52</v>
      </c>
      <c r="B3" s="50">
        <v>4</v>
      </c>
      <c r="C3" s="50">
        <v>1</v>
      </c>
      <c r="D3" s="50">
        <v>3</v>
      </c>
      <c r="E3" s="50">
        <v>1</v>
      </c>
      <c r="F3" s="50">
        <v>1</v>
      </c>
      <c r="G3" s="50">
        <f>SUM(B3:F3)</f>
        <v>10</v>
      </c>
      <c r="H3" s="50">
        <f>RANK(G3,$G$3:$G$15,1)</f>
        <v>1</v>
      </c>
    </row>
    <row r="4" spans="1:8" ht="21" thickBot="1">
      <c r="A4" s="48" t="s">
        <v>201</v>
      </c>
      <c r="B4" s="50">
        <v>1</v>
      </c>
      <c r="C4" s="50">
        <v>3</v>
      </c>
      <c r="D4" s="50">
        <v>2</v>
      </c>
      <c r="E4" s="50">
        <v>4</v>
      </c>
      <c r="F4" s="50">
        <v>3</v>
      </c>
      <c r="G4" s="50">
        <f>SUM(B4:F4)</f>
        <v>13</v>
      </c>
      <c r="H4" s="50">
        <f>RANK(G4,$G$3:$G$15,1)</f>
        <v>2</v>
      </c>
    </row>
    <row r="5" spans="1:8" ht="21" thickBot="1">
      <c r="A5" s="48" t="s">
        <v>200</v>
      </c>
      <c r="B5" s="50">
        <v>9</v>
      </c>
      <c r="C5" s="50">
        <v>2</v>
      </c>
      <c r="D5" s="50">
        <v>1</v>
      </c>
      <c r="E5" s="50">
        <v>2</v>
      </c>
      <c r="F5" s="50">
        <v>2</v>
      </c>
      <c r="G5" s="50">
        <f>SUM(B5:F5)</f>
        <v>16</v>
      </c>
      <c r="H5" s="50">
        <f>RANK(G5,$G$3:$G$15,1)</f>
        <v>3</v>
      </c>
    </row>
    <row r="6" spans="1:8" ht="21" thickBot="1">
      <c r="A6" s="48" t="s">
        <v>56</v>
      </c>
      <c r="B6" s="50">
        <v>2</v>
      </c>
      <c r="C6" s="50">
        <v>7</v>
      </c>
      <c r="D6" s="50">
        <v>6</v>
      </c>
      <c r="E6" s="50">
        <v>3</v>
      </c>
      <c r="F6" s="50">
        <v>5</v>
      </c>
      <c r="G6" s="50">
        <f>SUM(B6:F6)</f>
        <v>23</v>
      </c>
      <c r="H6" s="50">
        <f>RANK(G6,$G$3:$G$15,1)</f>
        <v>4</v>
      </c>
    </row>
    <row r="7" spans="1:8" ht="21" thickBot="1">
      <c r="A7" s="48" t="s">
        <v>37</v>
      </c>
      <c r="B7" s="50">
        <v>3</v>
      </c>
      <c r="C7" s="50">
        <v>8</v>
      </c>
      <c r="D7" s="50">
        <v>5</v>
      </c>
      <c r="E7" s="50">
        <v>5</v>
      </c>
      <c r="F7" s="50">
        <v>3</v>
      </c>
      <c r="G7" s="50">
        <f>SUM(B7:F7)</f>
        <v>24</v>
      </c>
      <c r="H7" s="50">
        <f>RANK(G7,$G$3:$G$15,1)</f>
        <v>5</v>
      </c>
    </row>
    <row r="8" spans="1:8" ht="21" thickBot="1">
      <c r="A8" s="48" t="s">
        <v>42</v>
      </c>
      <c r="B8" s="50">
        <v>6</v>
      </c>
      <c r="C8" s="50">
        <v>4</v>
      </c>
      <c r="D8" s="50">
        <v>11</v>
      </c>
      <c r="E8" s="50">
        <v>8</v>
      </c>
      <c r="F8" s="50">
        <v>11</v>
      </c>
      <c r="G8" s="50">
        <f>SUM(B8:F8)</f>
        <v>40</v>
      </c>
      <c r="H8" s="50">
        <f>RANK(G8,$G$3:$G$15,1)</f>
        <v>6</v>
      </c>
    </row>
    <row r="9" spans="1:8" ht="21" thickBot="1">
      <c r="A9" s="48" t="s">
        <v>79</v>
      </c>
      <c r="B9" s="50">
        <v>18</v>
      </c>
      <c r="C9" s="50">
        <v>5</v>
      </c>
      <c r="D9" s="50">
        <v>9</v>
      </c>
      <c r="E9" s="50">
        <v>10</v>
      </c>
      <c r="F9" s="50">
        <v>6</v>
      </c>
      <c r="G9" s="50">
        <f>SUM(B9:F9)</f>
        <v>48</v>
      </c>
      <c r="H9" s="50">
        <f>RANK(G9,$G$3:$G$15,1)</f>
        <v>7</v>
      </c>
    </row>
    <row r="10" spans="1:8" ht="21" thickBot="1">
      <c r="A10" s="48" t="s">
        <v>187</v>
      </c>
      <c r="B10" s="50">
        <v>8</v>
      </c>
      <c r="C10" s="50">
        <v>14</v>
      </c>
      <c r="D10" s="50">
        <v>7</v>
      </c>
      <c r="E10" s="50">
        <v>13</v>
      </c>
      <c r="F10" s="50">
        <v>12</v>
      </c>
      <c r="G10" s="50">
        <f>SUM(B10:F10)</f>
        <v>54</v>
      </c>
      <c r="H10" s="50">
        <f>RANK(G10,$G$3:$G$15,1)</f>
        <v>8</v>
      </c>
    </row>
    <row r="11" spans="1:8" ht="21" thickBot="1">
      <c r="A11" s="48" t="s">
        <v>35</v>
      </c>
      <c r="B11" s="50">
        <v>27</v>
      </c>
      <c r="C11" s="50">
        <v>10</v>
      </c>
      <c r="D11" s="50">
        <v>4</v>
      </c>
      <c r="E11" s="50">
        <v>7</v>
      </c>
      <c r="F11" s="50">
        <v>9</v>
      </c>
      <c r="G11" s="50">
        <f>SUM(B11:F11)</f>
        <v>57</v>
      </c>
      <c r="H11" s="50">
        <f>RANK(G11,$G$3:$G$15,1)</f>
        <v>9</v>
      </c>
    </row>
    <row r="12" spans="1:8" ht="21" thickBot="1">
      <c r="A12" s="48" t="s">
        <v>202</v>
      </c>
      <c r="B12" s="50">
        <v>34</v>
      </c>
      <c r="C12" s="50">
        <v>11</v>
      </c>
      <c r="D12" s="50">
        <v>13</v>
      </c>
      <c r="E12" s="50">
        <v>12</v>
      </c>
      <c r="F12" s="50">
        <v>6</v>
      </c>
      <c r="G12" s="50">
        <f>SUM(B12:F12)</f>
        <v>76</v>
      </c>
      <c r="H12" s="50">
        <f>RANK(G12,$G$3:$G$15,1)</f>
        <v>10</v>
      </c>
    </row>
    <row r="13" spans="1:8" ht="21" thickBot="1">
      <c r="A13" s="48" t="s">
        <v>93</v>
      </c>
      <c r="B13" s="50">
        <v>31</v>
      </c>
      <c r="C13" s="50">
        <v>9</v>
      </c>
      <c r="D13" s="50">
        <v>14</v>
      </c>
      <c r="E13" s="50">
        <v>11</v>
      </c>
      <c r="F13" s="50">
        <v>14</v>
      </c>
      <c r="G13" s="50">
        <f>SUM(B13:F13)</f>
        <v>79</v>
      </c>
      <c r="H13" s="50">
        <f>RANK(G13,$G$3:$G$15,1)</f>
        <v>11</v>
      </c>
    </row>
    <row r="14" spans="1:8" ht="21" thickBot="1">
      <c r="A14" s="48" t="s">
        <v>39</v>
      </c>
      <c r="B14" s="50">
        <v>58</v>
      </c>
      <c r="C14" s="50">
        <v>15</v>
      </c>
      <c r="D14" s="50">
        <v>16</v>
      </c>
      <c r="E14" s="50">
        <v>14</v>
      </c>
      <c r="F14" s="50">
        <v>10</v>
      </c>
      <c r="G14" s="50">
        <f>SUM(B14:F14)</f>
        <v>113</v>
      </c>
      <c r="H14" s="50">
        <f>RANK(G14,$G$3:$G$15,1)</f>
        <v>12</v>
      </c>
    </row>
    <row r="15" spans="1:8" ht="21" thickBot="1">
      <c r="A15" s="48" t="s">
        <v>65</v>
      </c>
      <c r="B15" s="50">
        <v>66</v>
      </c>
      <c r="C15" s="50">
        <v>21</v>
      </c>
      <c r="D15" s="50">
        <v>15</v>
      </c>
      <c r="E15" s="50">
        <v>15</v>
      </c>
      <c r="F15" s="50">
        <v>17</v>
      </c>
      <c r="G15" s="50">
        <f>SUM(B15:F15)</f>
        <v>134</v>
      </c>
      <c r="H15" s="50">
        <f>RANK(G15,$G$3:$G$15,1)</f>
        <v>13</v>
      </c>
    </row>
  </sheetData>
  <mergeCells count="1">
    <mergeCell ref="B1:F1"/>
  </mergeCells>
  <printOptions/>
  <pageMargins left="0.7874015748031497" right="0.7874015748031497" top="1.1811023622047245" bottom="0.984251968503937" header="0.31496062992125984" footer="0.5118110236220472"/>
  <pageSetup horizontalDpi="600" verticalDpi="600" orientation="landscape" paperSize="9" r:id="rId1"/>
  <headerFooter alignWithMargins="0">
    <oddHeader>&amp;L&amp;"Arial Cyr,полужирный"&amp;12&amp;D&amp;C&amp;"Arial Cyr,полужирный"&amp;12Открытое Тульское областное первенство по водному туристскому многоборью
«ЗОЛОТАЯ ОСЕНЬ»
Сводный протокол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Triphonov</cp:lastModifiedBy>
  <cp:lastPrinted>2006-09-24T09:24:43Z</cp:lastPrinted>
  <dcterms:created xsi:type="dcterms:W3CDTF">2005-05-12T08:04:26Z</dcterms:created>
  <dcterms:modified xsi:type="dcterms:W3CDTF">2006-09-25T07:04:44Z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